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"/>
    </mc:Choice>
  </mc:AlternateContent>
  <xr:revisionPtr revIDLastSave="0" documentId="13_ncr:1_{D51873B6-DDA2-4924-83E2-0E94EC9ACE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1" i="1" l="1"/>
  <c r="J27" i="1"/>
  <c r="H163" i="1"/>
  <c r="I163" i="1"/>
  <c r="J163" i="1"/>
  <c r="G163" i="1"/>
  <c r="H155" i="1"/>
  <c r="H164" i="1" s="1"/>
  <c r="I155" i="1"/>
  <c r="I164" i="1" s="1"/>
  <c r="J155" i="1"/>
  <c r="J164" i="1" s="1"/>
  <c r="G155" i="1"/>
  <c r="G164" i="1" s="1"/>
  <c r="H147" i="1"/>
  <c r="I147" i="1"/>
  <c r="J147" i="1"/>
  <c r="G147" i="1"/>
  <c r="H139" i="1"/>
  <c r="H148" i="1" s="1"/>
  <c r="I139" i="1"/>
  <c r="I148" i="1" s="1"/>
  <c r="J139" i="1"/>
  <c r="J148" i="1" s="1"/>
  <c r="G139" i="1"/>
  <c r="G148" i="1" s="1"/>
  <c r="H132" i="1"/>
  <c r="I132" i="1"/>
  <c r="J132" i="1"/>
  <c r="G132" i="1"/>
  <c r="H123" i="1"/>
  <c r="H133" i="1" s="1"/>
  <c r="I123" i="1"/>
  <c r="I133" i="1" s="1"/>
  <c r="J123" i="1"/>
  <c r="J133" i="1" s="1"/>
  <c r="G123" i="1"/>
  <c r="G133" i="1" s="1"/>
  <c r="H115" i="1"/>
  <c r="I115" i="1"/>
  <c r="J115" i="1"/>
  <c r="G115" i="1"/>
  <c r="H105" i="1"/>
  <c r="H116" i="1" s="1"/>
  <c r="I105" i="1"/>
  <c r="I116" i="1" s="1"/>
  <c r="J105" i="1"/>
  <c r="J116" i="1" s="1"/>
  <c r="G105" i="1"/>
  <c r="G116" i="1" s="1"/>
  <c r="H96" i="1"/>
  <c r="I96" i="1"/>
  <c r="J96" i="1"/>
  <c r="G96" i="1"/>
  <c r="H87" i="1"/>
  <c r="H97" i="1" s="1"/>
  <c r="I87" i="1"/>
  <c r="I97" i="1" s="1"/>
  <c r="J87" i="1"/>
  <c r="G87" i="1"/>
  <c r="G97" i="1" s="1"/>
  <c r="H81" i="1"/>
  <c r="I81" i="1"/>
  <c r="G81" i="1"/>
  <c r="H73" i="1"/>
  <c r="I73" i="1"/>
  <c r="J73" i="1"/>
  <c r="G73" i="1"/>
  <c r="G82" i="1" s="1"/>
  <c r="H64" i="1"/>
  <c r="I64" i="1"/>
  <c r="J64" i="1"/>
  <c r="G64" i="1"/>
  <c r="H57" i="1"/>
  <c r="H65" i="1" s="1"/>
  <c r="I57" i="1"/>
  <c r="I65" i="1" s="1"/>
  <c r="J57" i="1"/>
  <c r="G57" i="1"/>
  <c r="G65" i="1" s="1"/>
  <c r="H50" i="1"/>
  <c r="I50" i="1"/>
  <c r="J50" i="1"/>
  <c r="G50" i="1"/>
  <c r="H43" i="1"/>
  <c r="H51" i="1" s="1"/>
  <c r="I43" i="1"/>
  <c r="I51" i="1" s="1"/>
  <c r="J43" i="1"/>
  <c r="J51" i="1" s="1"/>
  <c r="G43" i="1"/>
  <c r="H35" i="1"/>
  <c r="I35" i="1"/>
  <c r="J35" i="1"/>
  <c r="G35" i="1"/>
  <c r="I82" i="1" l="1"/>
  <c r="H82" i="1"/>
  <c r="J65" i="1"/>
  <c r="J97" i="1"/>
  <c r="G51" i="1"/>
  <c r="J82" i="1"/>
  <c r="A156" i="1" l="1"/>
  <c r="A164" i="1"/>
  <c r="A82" i="1" l="1"/>
  <c r="A148" i="1" l="1"/>
  <c r="B140" i="1"/>
  <c r="A140" i="1"/>
  <c r="A133" i="1"/>
  <c r="B124" i="1"/>
  <c r="A124" i="1"/>
  <c r="A116" i="1"/>
  <c r="B106" i="1"/>
  <c r="A106" i="1"/>
  <c r="A97" i="1"/>
  <c r="A88" i="1"/>
  <c r="B74" i="1"/>
  <c r="A74" i="1"/>
  <c r="B65" i="1"/>
  <c r="A65" i="1"/>
  <c r="B58" i="1"/>
  <c r="A58" i="1"/>
  <c r="B51" i="1"/>
  <c r="A51" i="1"/>
  <c r="B44" i="1"/>
  <c r="A44" i="1"/>
  <c r="B36" i="1"/>
  <c r="A36" i="1"/>
  <c r="B21" i="1"/>
  <c r="A21" i="1"/>
  <c r="B13" i="1"/>
  <c r="A13" i="1"/>
  <c r="I21" i="1" l="1"/>
  <c r="H21" i="1"/>
  <c r="G21" i="1"/>
  <c r="L51" i="1"/>
  <c r="J21" i="1"/>
  <c r="J36" i="1" s="1"/>
  <c r="J165" i="1" s="1"/>
  <c r="L21" i="1"/>
  <c r="L36" i="1"/>
  <c r="L65" i="1"/>
  <c r="G27" i="1" l="1"/>
  <c r="G36" i="1" s="1"/>
  <c r="G165" i="1" s="1"/>
  <c r="H27" i="1"/>
  <c r="H36" i="1" s="1"/>
  <c r="H165" i="1" s="1"/>
  <c r="I27" i="1"/>
  <c r="I36" i="1" s="1"/>
  <c r="I165" i="1" s="1"/>
</calcChain>
</file>

<file path=xl/sharedStrings.xml><?xml version="1.0" encoding="utf-8"?>
<sst xmlns="http://schemas.openxmlformats.org/spreadsheetml/2006/main" count="300" uniqueCount="99">
  <si>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</si>
  <si>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</si>
  <si>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</si>
  <si>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</si>
  <si>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</si>
  <si>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</si>
  <si>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</si>
  <si>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</si>
  <si>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</si>
  <si>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</si>
  <si>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</si>
  <si>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</si>
  <si>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</si>
  <si>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</si>
  <si>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</si>
  <si>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</si>
  <si>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</si>
  <si>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</si>
  <si>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</si>
  <si>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</si>
  <si>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</si>
  <si>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</si>
  <si>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</si>
  <si>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</si>
  <si>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</si>
  <si>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</si>
  <si>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гарнир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</si>
  <si>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</si>
  <si>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</si>
  <si>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</si>
  <si>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</si>
  <si>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</si>
  <si>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</si>
  <si>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</si>
  <si>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</si>
  <si>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Хлеб ржаной</t>
  </si>
  <si>
    <t>-</t>
  </si>
  <si>
    <t>Каша гречневая</t>
  </si>
  <si>
    <t xml:space="preserve">Рис отварной </t>
  </si>
  <si>
    <t xml:space="preserve">Хлеб ржаной </t>
  </si>
  <si>
    <t>Рис отварной</t>
  </si>
  <si>
    <t>2 блюдо</t>
  </si>
  <si>
    <t>Котлета куриная</t>
  </si>
  <si>
    <t>Биточки рыбные</t>
  </si>
  <si>
    <t>Картофельное пюре</t>
  </si>
  <si>
    <t>хлеб белый</t>
  </si>
  <si>
    <t>Макароны отварные</t>
  </si>
  <si>
    <t>Чай с сахаром с витамином С</t>
  </si>
  <si>
    <t>Чай с сахаром  с витамином С</t>
  </si>
  <si>
    <t>Макароны  с сыром</t>
  </si>
  <si>
    <t>90/50</t>
  </si>
  <si>
    <t>фирм. №7</t>
  </si>
  <si>
    <t>фирм. №5</t>
  </si>
  <si>
    <t>фирм. №1</t>
  </si>
  <si>
    <t>Фрукты св. (по сезону)</t>
  </si>
  <si>
    <t>Суп овощной</t>
  </si>
  <si>
    <t>1 блюдо</t>
  </si>
  <si>
    <t>гор. блюдо</t>
  </si>
  <si>
    <t>напиток</t>
  </si>
  <si>
    <t>Компот из свежих фруктов с витамином С</t>
  </si>
  <si>
    <t xml:space="preserve">Борщ из свежей капусты </t>
  </si>
  <si>
    <t>Суп картофельный с рисом</t>
  </si>
  <si>
    <t>Суп вегетарианский со сметаной</t>
  </si>
  <si>
    <t>200/5</t>
  </si>
  <si>
    <t>Котлета рыбная</t>
  </si>
  <si>
    <t>80,00</t>
  </si>
  <si>
    <t>Суп картоф. с макарон изд.</t>
  </si>
  <si>
    <t>закуска</t>
  </si>
  <si>
    <t>Щи из свежей капусты</t>
  </si>
  <si>
    <t>МБОУ - СОШ № 24 им И.С. Тургенева г. Орла</t>
  </si>
  <si>
    <t>А.А. Афонин</t>
  </si>
  <si>
    <t>Каша рисовая молочная</t>
  </si>
  <si>
    <t>Бутерброд с сыром</t>
  </si>
  <si>
    <t>20/15</t>
  </si>
  <si>
    <t>Котлета руб. куриная</t>
  </si>
  <si>
    <t>Тефтели с соусом</t>
  </si>
  <si>
    <t>Хлеб ржаной/пшеничный</t>
  </si>
  <si>
    <t>Сок фруктовый</t>
  </si>
  <si>
    <t>Суп гороховый</t>
  </si>
  <si>
    <t>Бестроганов</t>
  </si>
  <si>
    <t>Омлет натуральный</t>
  </si>
  <si>
    <t>Огурец свеж порц</t>
  </si>
  <si>
    <t>Чай с сахаром  и лимоном</t>
  </si>
  <si>
    <t>Суп картофельный с макарон. изд.</t>
  </si>
  <si>
    <t>Мясо тушеное с картофелем</t>
  </si>
  <si>
    <t>Каша пшённая молочная</t>
  </si>
  <si>
    <t>Закуска (фрукты по сезону)</t>
  </si>
  <si>
    <t>Компот из фруктов с витамином С</t>
  </si>
  <si>
    <t>Борщ из св. капусты</t>
  </si>
  <si>
    <t>150/10</t>
  </si>
  <si>
    <t xml:space="preserve">Каша манная молочная </t>
  </si>
  <si>
    <t>Кофейный напиток с молоком</t>
  </si>
  <si>
    <t>Фрикадельки  мясные</t>
  </si>
  <si>
    <t>20/20</t>
  </si>
  <si>
    <t>Бефтроганов</t>
  </si>
  <si>
    <t>Печень по-стогановски</t>
  </si>
  <si>
    <t>Биточки мясные рубленые</t>
  </si>
  <si>
    <t>Птица тушеная</t>
  </si>
  <si>
    <t>Мясо птицы отварное (окорочек)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</si>
</sst>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₽&quot;_-;\-* #,##0.00\ &quot;₽&quot;_-;_-* &quot;-&quot;??\ &quot;₽&quot;_-;_-@_-"/>
    <numFmt numFmtId="164" formatCode="#,##0.00\ &quot;₽&quot;"/>
    <numFmt numFmtId="165" formatCode="_-* #,##0.00\ &quot;₽&quot;_-;\-* #,##0.00\ &quot;₽&quot;_-;_-* &quot;-&quot;??\ &quot;₽&quot;_-;_-@"/>
    <numFmt numFmtId="166" formatCode="#,##0.0\ &quot;₽&quot;"/>
  </numFmts>
  <fonts count="21" x14ac:knownFonts="1">
    <font>
      <sz val="11"/>
      <color theme="1"/>
      <name val="Calibri"/>
      <scheme val="minor"/>
    </font>
    <font>
      <sz val="11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rgb="FFFF0000"/>
      <name val="Arial"/>
    </font>
    <font>
      <sz val="11"/>
      <color rgb="FFFF0000"/>
      <name val="Calibri"/>
      <scheme val="minor"/>
    </font>
    <font>
      <sz val="12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FF000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Calibri"/>
      <family val="2"/>
      <scheme val="minor"/>
    </font>
    <font>
      <i/>
      <sz val="1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1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9F9F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4" fillId="0" borderId="0"/>
  </cellStyleXfs>
  <cellXfs count="185">
    <xf numFmtId="0" fontId="0" fillId="0" borderId="0" xfId="0"/>
    <xf numFmtId="0" fontId="2" fillId="5" borderId="2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wrapText="1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5" fillId="0" borderId="0" xfId="0" applyFont="1"/>
    <xf numFmtId="0" fontId="6" fillId="5" borderId="2" xfId="0" applyFont="1" applyFill="1" applyBorder="1" applyAlignment="1">
      <alignment horizontal="left"/>
    </xf>
    <xf numFmtId="164" fontId="8" fillId="0" borderId="28" xfId="1" applyNumberFormat="1" applyFont="1" applyBorder="1"/>
    <xf numFmtId="0" fontId="5" fillId="0" borderId="15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6" xfId="0" applyFont="1" applyBorder="1"/>
    <xf numFmtId="0" fontId="6" fillId="5" borderId="1" xfId="0" applyFont="1" applyFill="1" applyBorder="1"/>
    <xf numFmtId="0" fontId="7" fillId="5" borderId="2" xfId="0" applyFont="1" applyFill="1" applyBorder="1" applyAlignment="1">
      <alignment horizontal="left" vertical="top" wrapText="1"/>
    </xf>
    <xf numFmtId="0" fontId="7" fillId="6" borderId="2" xfId="0" applyFont="1" applyFill="1" applyBorder="1" applyAlignment="1">
      <alignment horizontal="left" vertical="top" wrapText="1"/>
    </xf>
    <xf numFmtId="0" fontId="6" fillId="5" borderId="2" xfId="0" applyFont="1" applyFill="1" applyBorder="1"/>
    <xf numFmtId="0" fontId="7" fillId="5" borderId="2" xfId="0" applyFont="1" applyFill="1" applyBorder="1" applyAlignment="1">
      <alignment horizontal="left" wrapText="1"/>
    </xf>
    <xf numFmtId="165" fontId="8" fillId="0" borderId="28" xfId="1" applyNumberFormat="1" applyFont="1" applyBorder="1"/>
    <xf numFmtId="0" fontId="5" fillId="2" borderId="16" xfId="0" applyFont="1" applyFill="1" applyBorder="1" applyAlignment="1" applyProtection="1">
      <alignment horizontal="left" vertical="top" wrapText="1"/>
      <protection locked="0"/>
    </xf>
    <xf numFmtId="164" fontId="8" fillId="0" borderId="30" xfId="1" applyNumberFormat="1" applyFont="1" applyBorder="1"/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6" fillId="0" borderId="4" xfId="0" applyFont="1" applyBorder="1"/>
    <xf numFmtId="0" fontId="5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8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66" fontId="8" fillId="0" borderId="28" xfId="1" applyNumberFormat="1" applyFont="1" applyBorder="1"/>
    <xf numFmtId="0" fontId="6" fillId="2" borderId="2" xfId="0" applyFont="1" applyFill="1" applyBorder="1" applyProtection="1">
      <protection locked="0"/>
    </xf>
    <xf numFmtId="0" fontId="8" fillId="4" borderId="2" xfId="0" applyFont="1" applyFill="1" applyBorder="1" applyAlignment="1">
      <alignment horizontal="center" wrapText="1"/>
    </xf>
    <xf numFmtId="2" fontId="8" fillId="4" borderId="2" xfId="0" applyNumberFormat="1" applyFont="1" applyFill="1" applyBorder="1" applyAlignment="1">
      <alignment horizontal="center" vertical="center" wrapText="1"/>
    </xf>
    <xf numFmtId="2" fontId="8" fillId="4" borderId="2" xfId="0" applyNumberFormat="1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65" fontId="8" fillId="0" borderId="29" xfId="1" applyNumberFormat="1" applyFont="1" applyBorder="1"/>
    <xf numFmtId="0" fontId="8" fillId="4" borderId="2" xfId="0" applyFont="1" applyFill="1" applyBorder="1" applyAlignment="1">
      <alignment horizontal="center" vertical="center" wrapText="1"/>
    </xf>
    <xf numFmtId="2" fontId="8" fillId="4" borderId="2" xfId="0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 applyProtection="1">
      <alignment horizontal="center" vertical="top" wrapText="1"/>
      <protection locked="0"/>
    </xf>
    <xf numFmtId="0" fontId="8" fillId="4" borderId="2" xfId="0" applyFont="1" applyFill="1" applyBorder="1" applyAlignment="1">
      <alignment horizontal="center"/>
    </xf>
    <xf numFmtId="165" fontId="8" fillId="0" borderId="31" xfId="1" applyNumberFormat="1" applyFont="1" applyBorder="1"/>
    <xf numFmtId="0" fontId="5" fillId="0" borderId="2" xfId="0" applyFont="1" applyBorder="1"/>
    <xf numFmtId="165" fontId="8" fillId="0" borderId="28" xfId="1" applyNumberFormat="1" applyFont="1" applyBorder="1" applyAlignment="1">
      <alignment horizontal="right"/>
    </xf>
    <xf numFmtId="0" fontId="7" fillId="5" borderId="2" xfId="0" applyFont="1" applyFill="1" applyBorder="1" applyAlignment="1">
      <alignment vertical="top" wrapText="1"/>
    </xf>
    <xf numFmtId="2" fontId="8" fillId="4" borderId="2" xfId="0" applyNumberFormat="1" applyFont="1" applyFill="1" applyBorder="1" applyAlignment="1">
      <alignment horizontal="left" vertical="center"/>
    </xf>
    <xf numFmtId="165" fontId="8" fillId="0" borderId="2" xfId="1" applyNumberFormat="1" applyFont="1" applyBorder="1" applyAlignment="1">
      <alignment horizontal="right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8" fillId="4" borderId="2" xfId="0" applyFont="1" applyFill="1" applyBorder="1" applyAlignment="1">
      <alignment horizontal="center" vertical="center"/>
    </xf>
    <xf numFmtId="2" fontId="8" fillId="4" borderId="2" xfId="0" applyNumberFormat="1" applyFont="1" applyFill="1" applyBorder="1" applyAlignment="1">
      <alignment horizontal="center" wrapText="1"/>
    </xf>
    <xf numFmtId="165" fontId="5" fillId="2" borderId="2" xfId="0" applyNumberFormat="1" applyFont="1" applyFill="1" applyBorder="1" applyAlignment="1" applyProtection="1">
      <alignment horizontal="center" vertical="top" wrapText="1"/>
      <protection locked="0"/>
    </xf>
    <xf numFmtId="2" fontId="5" fillId="0" borderId="0" xfId="0" applyNumberFormat="1" applyFont="1"/>
    <xf numFmtId="0" fontId="10" fillId="0" borderId="0" xfId="0" applyFont="1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right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2" borderId="2" xfId="0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4" fillId="0" borderId="14" xfId="0" applyFont="1" applyBorder="1"/>
    <xf numFmtId="0" fontId="14" fillId="5" borderId="2" xfId="0" applyFont="1" applyFill="1" applyBorder="1"/>
    <xf numFmtId="0" fontId="14" fillId="5" borderId="2" xfId="0" applyFont="1" applyFill="1" applyBorder="1" applyAlignment="1">
      <alignment horizontal="left"/>
    </xf>
    <xf numFmtId="164" fontId="16" fillId="0" borderId="28" xfId="1" applyNumberFormat="1" applyFont="1" applyBorder="1"/>
    <xf numFmtId="0" fontId="10" fillId="0" borderId="15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4" fillId="0" borderId="6" xfId="0" applyFont="1" applyBorder="1"/>
    <xf numFmtId="0" fontId="17" fillId="5" borderId="3" xfId="0" applyFont="1" applyFill="1" applyBorder="1" applyProtection="1">
      <protection locked="0"/>
    </xf>
    <xf numFmtId="0" fontId="14" fillId="5" borderId="1" xfId="0" applyFont="1" applyFill="1" applyBorder="1"/>
    <xf numFmtId="165" fontId="16" fillId="0" borderId="28" xfId="1" applyNumberFormat="1" applyFont="1" applyBorder="1"/>
    <xf numFmtId="0" fontId="18" fillId="0" borderId="2" xfId="0" applyFont="1" applyBorder="1" applyAlignment="1" applyProtection="1">
      <alignment horizontal="right"/>
      <protection locked="0"/>
    </xf>
    <xf numFmtId="0" fontId="10" fillId="0" borderId="2" xfId="0" applyFont="1" applyBorder="1" applyAlignment="1">
      <alignment vertical="top" wrapText="1"/>
    </xf>
    <xf numFmtId="0" fontId="10" fillId="0" borderId="2" xfId="0" applyFont="1" applyBorder="1" applyAlignment="1">
      <alignment horizontal="center" vertical="top" wrapText="1"/>
    </xf>
    <xf numFmtId="0" fontId="3" fillId="7" borderId="33" xfId="0" applyFont="1" applyFill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top" wrapText="1"/>
    </xf>
    <xf numFmtId="0" fontId="14" fillId="0" borderId="2" xfId="0" applyFont="1" applyBorder="1"/>
    <xf numFmtId="0" fontId="10" fillId="2" borderId="16" xfId="0" applyFont="1" applyFill="1" applyBorder="1" applyAlignment="1" applyProtection="1">
      <alignment horizontal="left" vertical="top" wrapText="1"/>
      <protection locked="0"/>
    </xf>
    <xf numFmtId="0" fontId="2" fillId="7" borderId="33" xfId="0" applyFont="1" applyFill="1" applyBorder="1" applyAlignment="1">
      <alignment horizontal="left" vertical="center"/>
    </xf>
    <xf numFmtId="0" fontId="17" fillId="5" borderId="2" xfId="0" applyFont="1" applyFill="1" applyBorder="1" applyProtection="1">
      <protection locked="0"/>
    </xf>
    <xf numFmtId="0" fontId="14" fillId="0" borderId="5" xfId="0" applyFont="1" applyBorder="1"/>
    <xf numFmtId="0" fontId="3" fillId="0" borderId="33" xfId="0" applyFont="1" applyBorder="1" applyAlignment="1">
      <alignment horizontal="left" vertical="center" wrapText="1"/>
    </xf>
    <xf numFmtId="0" fontId="10" fillId="3" borderId="3" xfId="0" applyFont="1" applyFill="1" applyBorder="1" applyAlignment="1">
      <alignment horizontal="center" vertical="top" wrapText="1"/>
    </xf>
    <xf numFmtId="0" fontId="10" fillId="3" borderId="19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10" fillId="3" borderId="3" xfId="0" applyFont="1" applyFill="1" applyBorder="1" applyAlignment="1">
      <alignment vertical="top" wrapText="1"/>
    </xf>
    <xf numFmtId="0" fontId="2" fillId="5" borderId="2" xfId="0" applyFont="1" applyFill="1" applyBorder="1" applyAlignment="1">
      <alignment wrapText="1"/>
    </xf>
    <xf numFmtId="0" fontId="2" fillId="6" borderId="2" xfId="0" applyFont="1" applyFill="1" applyBorder="1" applyAlignment="1">
      <alignment horizontal="left" wrapText="1"/>
    </xf>
    <xf numFmtId="0" fontId="10" fillId="0" borderId="6" xfId="0" applyFont="1" applyBorder="1" applyAlignment="1">
      <alignment horizontal="center"/>
    </xf>
    <xf numFmtId="0" fontId="2" fillId="6" borderId="2" xfId="0" applyFont="1" applyFill="1" applyBorder="1" applyAlignment="1">
      <alignment vertical="center" wrapText="1"/>
    </xf>
    <xf numFmtId="165" fontId="8" fillId="0" borderId="34" xfId="1" applyNumberFormat="1" applyFont="1" applyBorder="1"/>
    <xf numFmtId="0" fontId="5" fillId="0" borderId="2" xfId="0" applyFont="1" applyBorder="1" applyAlignment="1">
      <alignment horizontal="left"/>
    </xf>
    <xf numFmtId="0" fontId="3" fillId="7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top" wrapText="1"/>
    </xf>
    <xf numFmtId="0" fontId="10" fillId="0" borderId="24" xfId="0" applyFont="1" applyBorder="1" applyAlignment="1">
      <alignment horizontal="center" vertical="top" wrapText="1"/>
    </xf>
    <xf numFmtId="0" fontId="2" fillId="5" borderId="33" xfId="0" applyFont="1" applyFill="1" applyBorder="1" applyAlignment="1">
      <alignment horizontal="left" vertical="center" wrapText="1"/>
    </xf>
    <xf numFmtId="165" fontId="16" fillId="0" borderId="34" xfId="1" applyNumberFormat="1" applyFont="1" applyBorder="1"/>
    <xf numFmtId="0" fontId="10" fillId="3" borderId="5" xfId="0" applyFont="1" applyFill="1" applyBorder="1" applyAlignment="1">
      <alignment horizontal="center" vertical="top" wrapText="1"/>
    </xf>
    <xf numFmtId="0" fontId="2" fillId="5" borderId="2" xfId="0" applyFont="1" applyFill="1" applyBorder="1" applyAlignment="1">
      <alignment horizontal="left" vertical="center" wrapText="1"/>
    </xf>
    <xf numFmtId="165" fontId="16" fillId="0" borderId="35" xfId="1" applyNumberFormat="1" applyFont="1" applyBorder="1"/>
    <xf numFmtId="0" fontId="2" fillId="5" borderId="2" xfId="3" applyFont="1" applyFill="1" applyBorder="1" applyAlignment="1">
      <alignment horizontal="left"/>
    </xf>
    <xf numFmtId="0" fontId="2" fillId="6" borderId="2" xfId="3" applyFont="1" applyFill="1" applyBorder="1" applyAlignment="1">
      <alignment horizontal="left"/>
    </xf>
    <xf numFmtId="0" fontId="10" fillId="2" borderId="24" xfId="0" applyFont="1" applyFill="1" applyBorder="1" applyAlignment="1" applyProtection="1">
      <alignment horizontal="center" vertical="top" wrapText="1"/>
      <protection locked="0"/>
    </xf>
    <xf numFmtId="0" fontId="10" fillId="0" borderId="5" xfId="0" applyFont="1" applyBorder="1" applyAlignment="1">
      <alignment horizontal="center"/>
    </xf>
    <xf numFmtId="0" fontId="14" fillId="2" borderId="2" xfId="0" applyFont="1" applyFill="1" applyBorder="1" applyProtection="1">
      <protection locked="0"/>
    </xf>
    <xf numFmtId="0" fontId="16" fillId="4" borderId="2" xfId="0" applyFont="1" applyFill="1" applyBorder="1" applyAlignment="1">
      <alignment horizontal="center" vertical="center" wrapText="1"/>
    </xf>
    <xf numFmtId="2" fontId="16" fillId="4" borderId="2" xfId="0" applyNumberFormat="1" applyFont="1" applyFill="1" applyBorder="1" applyAlignment="1">
      <alignment horizontal="center" vertical="center"/>
    </xf>
    <xf numFmtId="2" fontId="16" fillId="4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top" wrapText="1"/>
      <protection locked="0"/>
    </xf>
    <xf numFmtId="0" fontId="10" fillId="0" borderId="4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4" fillId="0" borderId="4" xfId="0" applyFont="1" applyBorder="1"/>
    <xf numFmtId="0" fontId="10" fillId="0" borderId="16" xfId="0" applyFont="1" applyBorder="1" applyAlignment="1">
      <alignment horizontal="center" vertical="top" wrapText="1"/>
    </xf>
    <xf numFmtId="0" fontId="10" fillId="3" borderId="2" xfId="0" applyFont="1" applyFill="1" applyBorder="1" applyAlignment="1">
      <alignment horizontal="center"/>
    </xf>
    <xf numFmtId="49" fontId="10" fillId="3" borderId="3" xfId="0" applyNumberFormat="1" applyFont="1" applyFill="1" applyBorder="1" applyAlignment="1">
      <alignment horizontal="center"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0" borderId="17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2" fillId="5" borderId="33" xfId="0" applyFont="1" applyFill="1" applyBorder="1" applyAlignment="1">
      <alignment horizontal="left" vertical="center"/>
    </xf>
    <xf numFmtId="165" fontId="16" fillId="0" borderId="30" xfId="1" applyNumberFormat="1" applyFont="1" applyBorder="1"/>
    <xf numFmtId="0" fontId="10" fillId="0" borderId="2" xfId="0" applyFont="1" applyBorder="1"/>
    <xf numFmtId="165" fontId="16" fillId="0" borderId="29" xfId="1" applyNumberFormat="1" applyFont="1" applyBorder="1"/>
    <xf numFmtId="0" fontId="2" fillId="5" borderId="32" xfId="0" applyFont="1" applyFill="1" applyBorder="1" applyAlignment="1">
      <alignment vertical="center" wrapText="1"/>
    </xf>
    <xf numFmtId="0" fontId="14" fillId="5" borderId="4" xfId="0" applyFont="1" applyFill="1" applyBorder="1" applyAlignment="1">
      <alignment horizontal="left" vertical="center"/>
    </xf>
    <xf numFmtId="165" fontId="16" fillId="0" borderId="31" xfId="1" applyNumberFormat="1" applyFont="1" applyBorder="1"/>
    <xf numFmtId="2" fontId="10" fillId="0" borderId="2" xfId="0" applyNumberFormat="1" applyFont="1" applyBorder="1" applyAlignment="1">
      <alignment horizontal="center" vertical="top" wrapText="1"/>
    </xf>
    <xf numFmtId="0" fontId="2" fillId="7" borderId="3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vertical="top" wrapText="1"/>
    </xf>
    <xf numFmtId="165" fontId="16" fillId="0" borderId="28" xfId="1" applyNumberFormat="1" applyFont="1" applyBorder="1" applyAlignment="1">
      <alignment horizontal="right"/>
    </xf>
    <xf numFmtId="0" fontId="10" fillId="2" borderId="16" xfId="0" applyFont="1" applyFill="1" applyBorder="1" applyAlignment="1" applyProtection="1">
      <alignment horizontal="center" vertical="top" wrapText="1"/>
      <protection locked="0"/>
    </xf>
    <xf numFmtId="165" fontId="16" fillId="0" borderId="29" xfId="1" applyNumberFormat="1" applyFont="1" applyBorder="1" applyAlignment="1">
      <alignment horizontal="right"/>
    </xf>
    <xf numFmtId="0" fontId="17" fillId="5" borderId="2" xfId="0" applyFont="1" applyFill="1" applyBorder="1"/>
    <xf numFmtId="164" fontId="16" fillId="0" borderId="29" xfId="1" applyNumberFormat="1" applyFont="1" applyBorder="1"/>
    <xf numFmtId="49" fontId="10" fillId="0" borderId="2" xfId="0" applyNumberFormat="1" applyFont="1" applyBorder="1" applyAlignment="1">
      <alignment horizontal="center" vertical="top" wrapText="1"/>
    </xf>
    <xf numFmtId="0" fontId="2" fillId="5" borderId="2" xfId="0" applyFont="1" applyFill="1" applyBorder="1" applyAlignment="1">
      <alignment horizontal="justify" vertical="center" wrapText="1"/>
    </xf>
    <xf numFmtId="0" fontId="14" fillId="5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center" vertical="center" wrapText="1"/>
    </xf>
    <xf numFmtId="2" fontId="16" fillId="5" borderId="2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 wrapText="1"/>
    </xf>
    <xf numFmtId="0" fontId="10" fillId="5" borderId="0" xfId="0" applyFont="1" applyFill="1" applyAlignment="1">
      <alignment horizontal="left"/>
    </xf>
    <xf numFmtId="0" fontId="10" fillId="5" borderId="2" xfId="0" applyFont="1" applyFill="1" applyBorder="1" applyAlignment="1">
      <alignment horizontal="center" vertical="top" wrapText="1"/>
    </xf>
    <xf numFmtId="0" fontId="10" fillId="5" borderId="16" xfId="0" applyFont="1" applyFill="1" applyBorder="1" applyAlignment="1" applyProtection="1">
      <alignment horizontal="left" vertical="top" wrapText="1"/>
      <protection locked="0"/>
    </xf>
    <xf numFmtId="0" fontId="2" fillId="5" borderId="25" xfId="0" applyFont="1" applyFill="1" applyBorder="1" applyAlignment="1">
      <alignment horizontal="left" vertical="center"/>
    </xf>
    <xf numFmtId="0" fontId="6" fillId="5" borderId="2" xfId="0" applyFont="1" applyFill="1" applyBorder="1" applyProtection="1">
      <protection locked="0"/>
    </xf>
    <xf numFmtId="0" fontId="8" fillId="5" borderId="2" xfId="0" applyFont="1" applyFill="1" applyBorder="1" applyAlignment="1">
      <alignment horizontal="center" vertical="center" wrapText="1"/>
    </xf>
    <xf numFmtId="2" fontId="8" fillId="5" borderId="2" xfId="0" applyNumberFormat="1" applyFont="1" applyFill="1" applyBorder="1" applyAlignment="1">
      <alignment horizontal="center" vertical="center"/>
    </xf>
    <xf numFmtId="2" fontId="8" fillId="5" borderId="4" xfId="0" applyNumberFormat="1" applyFont="1" applyFill="1" applyBorder="1" applyAlignment="1">
      <alignment horizontal="center" vertical="center"/>
    </xf>
    <xf numFmtId="0" fontId="5" fillId="5" borderId="16" xfId="0" applyFont="1" applyFill="1" applyBorder="1" applyAlignment="1" applyProtection="1">
      <alignment horizontal="left" vertical="top" wrapText="1"/>
      <protection locked="0"/>
    </xf>
    <xf numFmtId="165" fontId="16" fillId="0" borderId="28" xfId="2" applyNumberFormat="1" applyFont="1" applyBorder="1"/>
    <xf numFmtId="0" fontId="3" fillId="7" borderId="33" xfId="0" applyFont="1" applyFill="1" applyBorder="1" applyAlignment="1">
      <alignment horizontal="right" vertical="center" wrapText="1"/>
    </xf>
    <xf numFmtId="0" fontId="3" fillId="0" borderId="33" xfId="0" applyFont="1" applyBorder="1" applyAlignment="1">
      <alignment horizontal="right" vertical="center" wrapText="1"/>
    </xf>
    <xf numFmtId="0" fontId="2" fillId="5" borderId="32" xfId="0" applyFont="1" applyFill="1" applyBorder="1" applyAlignment="1">
      <alignment horizontal="left" vertical="center"/>
    </xf>
    <xf numFmtId="0" fontId="3" fillId="7" borderId="33" xfId="0" applyFont="1" applyFill="1" applyBorder="1" applyAlignment="1">
      <alignment vertical="center" wrapText="1"/>
    </xf>
    <xf numFmtId="2" fontId="10" fillId="3" borderId="3" xfId="0" applyNumberFormat="1" applyFont="1" applyFill="1" applyBorder="1" applyAlignment="1">
      <alignment horizontal="center" vertical="top" wrapText="1"/>
    </xf>
    <xf numFmtId="0" fontId="10" fillId="0" borderId="10" xfId="0" applyFont="1" applyBorder="1"/>
    <xf numFmtId="0" fontId="10" fillId="0" borderId="10" xfId="0" applyFont="1" applyBorder="1" applyAlignment="1">
      <alignment horizontal="center"/>
    </xf>
    <xf numFmtId="164" fontId="10" fillId="0" borderId="10" xfId="0" applyNumberFormat="1" applyFont="1" applyBorder="1" applyAlignment="1">
      <alignment horizontal="center"/>
    </xf>
    <xf numFmtId="2" fontId="19" fillId="3" borderId="3" xfId="0" applyNumberFormat="1" applyFont="1" applyFill="1" applyBorder="1" applyAlignment="1">
      <alignment horizontal="center" vertical="top" wrapText="1"/>
    </xf>
    <xf numFmtId="2" fontId="19" fillId="0" borderId="10" xfId="0" applyNumberFormat="1" applyFont="1" applyBorder="1" applyAlignment="1">
      <alignment horizontal="center"/>
    </xf>
    <xf numFmtId="0" fontId="15" fillId="5" borderId="2" xfId="0" applyFont="1" applyFill="1" applyBorder="1" applyAlignment="1">
      <alignment horizontal="justify" vertical="center" wrapText="1"/>
    </xf>
    <xf numFmtId="0" fontId="8" fillId="5" borderId="26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vertical="center" wrapText="1"/>
    </xf>
    <xf numFmtId="0" fontId="2" fillId="5" borderId="32" xfId="0" applyFont="1" applyFill="1" applyBorder="1" applyAlignment="1">
      <alignment horizontal="left" vertical="center" wrapText="1"/>
    </xf>
    <xf numFmtId="0" fontId="10" fillId="5" borderId="16" xfId="0" applyFont="1" applyFill="1" applyBorder="1" applyAlignment="1" applyProtection="1">
      <alignment horizontal="center" vertical="top" wrapText="1"/>
      <protection locked="0"/>
    </xf>
    <xf numFmtId="0" fontId="2" fillId="5" borderId="33" xfId="0" applyFont="1" applyFill="1" applyBorder="1" applyAlignment="1">
      <alignment vertical="center" wrapText="1"/>
    </xf>
    <xf numFmtId="0" fontId="9" fillId="5" borderId="0" xfId="0" applyFont="1" applyFill="1" applyAlignment="1">
      <alignment horizontal="left"/>
    </xf>
    <xf numFmtId="0" fontId="8" fillId="5" borderId="27" xfId="0" applyFont="1" applyFill="1" applyBorder="1" applyAlignment="1">
      <alignment horizontal="center" vertical="center"/>
    </xf>
    <xf numFmtId="2" fontId="8" fillId="5" borderId="2" xfId="0" applyNumberFormat="1" applyFont="1" applyFill="1" applyBorder="1" applyAlignment="1">
      <alignment horizontal="center" vertical="center" wrapText="1"/>
    </xf>
    <xf numFmtId="0" fontId="19" fillId="3" borderId="20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0" fillId="2" borderId="22" xfId="0" applyFont="1" applyFill="1" applyBorder="1" applyAlignment="1" applyProtection="1">
      <alignment horizontal="center" wrapText="1"/>
      <protection locked="0"/>
    </xf>
    <xf numFmtId="0" fontId="10" fillId="2" borderId="23" xfId="0" applyFont="1" applyFill="1" applyBorder="1" applyAlignment="1" applyProtection="1">
      <alignment horizontal="center" wrapText="1"/>
      <protection locked="0"/>
    </xf>
    <xf numFmtId="0" fontId="10" fillId="2" borderId="24" xfId="0" applyFont="1" applyFill="1" applyBorder="1" applyAlignment="1" applyProtection="1">
      <alignment horizontal="center" wrapText="1"/>
      <protection locked="0"/>
    </xf>
    <xf numFmtId="0" fontId="10" fillId="2" borderId="2" xfId="0" applyFont="1" applyFill="1" applyBorder="1" applyAlignment="1" applyProtection="1">
      <alignment horizontal="left" wrapText="1"/>
      <protection locked="0"/>
    </xf>
    <xf numFmtId="0" fontId="14" fillId="5" borderId="23" xfId="0" applyFont="1" applyFill="1" applyBorder="1" applyAlignment="1">
      <alignment horizontal="left"/>
    </xf>
    <xf numFmtId="0" fontId="17" fillId="5" borderId="5" xfId="0" applyFont="1" applyFill="1" applyBorder="1" applyProtection="1">
      <protection locked="0"/>
    </xf>
    <xf numFmtId="0" fontId="2" fillId="5" borderId="5" xfId="0" applyFont="1" applyFill="1" applyBorder="1" applyAlignment="1">
      <alignment horizontal="left" vertical="top" wrapText="1"/>
    </xf>
    <xf numFmtId="0" fontId="2" fillId="5" borderId="36" xfId="0" applyFont="1" applyFill="1" applyBorder="1" applyAlignment="1">
      <alignment horizontal="left" vertical="center"/>
    </xf>
    <xf numFmtId="0" fontId="14" fillId="5" borderId="4" xfId="0" applyFont="1" applyFill="1" applyBorder="1"/>
    <xf numFmtId="0" fontId="2" fillId="5" borderId="2" xfId="0" applyFont="1" applyFill="1" applyBorder="1" applyAlignment="1">
      <alignment horizontal="left" vertical="center"/>
    </xf>
  </cellXfs>
  <cellStyles count="4">
    <cellStyle name="Excel Built-in Normal" xfId="3" xr:uid="{00000000-0005-0000-0000-000000000000}"/>
    <cellStyle name="Денежный 2" xfId="2" xr:uid="{00000000-0005-0000-0000-000001000000}"/>
    <cellStyle name="Обычный" xfId="0" builtinId="0"/>
    <cellStyle name="Обычный 10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4"/>
  <sheetViews>
    <sheetView tabSelected="1" zoomScale="70" zoomScaleNormal="7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61" sqref="J161"/>
    </sheetView>
  </sheetViews>
  <sheetFormatPr defaultColWidth="9.109375" defaultRowHeight="13.2" x14ac:dyDescent="0.25"/>
  <cols>
    <col min="1" max="1" width="4.6640625" style="6" customWidth="1"/>
    <col min="2" max="2" width="5.33203125" style="6" customWidth="1"/>
    <col min="3" max="3" width="9.109375" style="5"/>
    <col min="4" max="4" width="11.5546875" style="5" customWidth="1"/>
    <col min="5" max="5" width="52.5546875" style="6" customWidth="1"/>
    <col min="6" max="6" width="10.5546875" style="6" customWidth="1"/>
    <col min="7" max="7" width="10" style="6" customWidth="1"/>
    <col min="8" max="8" width="7.5546875" style="6" customWidth="1"/>
    <col min="9" max="9" width="8.109375" style="6" customWidth="1"/>
    <col min="10" max="11" width="10" style="6" customWidth="1"/>
    <col min="12" max="12" width="11" style="6" customWidth="1"/>
    <col min="13" max="16384" width="9.109375" style="6"/>
  </cols>
  <sheetData>
    <row r="1" spans="1:12" ht="15" customHeight="1" x14ac:dyDescent="0.25">
      <c r="A1" s="51" t="s">
        <v>7</v>
      </c>
      <c r="B1" s="52"/>
      <c r="C1" s="175" t="s">
        <v>69</v>
      </c>
      <c r="D1" s="176"/>
      <c r="E1" s="177"/>
      <c r="F1" s="53" t="s">
        <v>16</v>
      </c>
      <c r="G1" s="52" t="s">
        <v>17</v>
      </c>
      <c r="H1" s="178" t="s">
        <v>33</v>
      </c>
      <c r="I1" s="178"/>
      <c r="J1" s="178"/>
      <c r="K1" s="178"/>
      <c r="L1" s="52"/>
    </row>
    <row r="2" spans="1:12" ht="17.399999999999999" x14ac:dyDescent="0.25">
      <c r="A2" s="54" t="s">
        <v>6</v>
      </c>
      <c r="B2" s="52"/>
      <c r="C2" s="52"/>
      <c r="D2" s="51"/>
      <c r="E2" s="52"/>
      <c r="F2" s="52"/>
      <c r="G2" s="52" t="s">
        <v>18</v>
      </c>
      <c r="H2" s="178" t="s">
        <v>70</v>
      </c>
      <c r="I2" s="178"/>
      <c r="J2" s="178"/>
      <c r="K2" s="178"/>
      <c r="L2" s="52"/>
    </row>
    <row r="3" spans="1:12" ht="17.25" customHeight="1" x14ac:dyDescent="0.25">
      <c r="A3" s="55" t="s">
        <v>8</v>
      </c>
      <c r="B3" s="52"/>
      <c r="C3" s="52"/>
      <c r="D3" s="55"/>
      <c r="E3" s="56" t="s">
        <v>9</v>
      </c>
      <c r="F3" s="52"/>
      <c r="G3" s="52" t="s">
        <v>19</v>
      </c>
      <c r="H3" s="57">
        <v>9</v>
      </c>
      <c r="I3" s="57">
        <v>1</v>
      </c>
      <c r="J3" s="58">
        <v>2025</v>
      </c>
      <c r="K3" s="51"/>
      <c r="L3" s="52"/>
    </row>
    <row r="4" spans="1:12" x14ac:dyDescent="0.25">
      <c r="A4" s="52"/>
      <c r="B4" s="52"/>
      <c r="C4" s="52"/>
      <c r="D4" s="55"/>
      <c r="E4" s="52"/>
      <c r="F4" s="52"/>
      <c r="G4" s="52"/>
      <c r="H4" s="59" t="s">
        <v>30</v>
      </c>
      <c r="I4" s="59" t="s">
        <v>31</v>
      </c>
      <c r="J4" s="59" t="s">
        <v>32</v>
      </c>
      <c r="K4" s="52"/>
      <c r="L4" s="52"/>
    </row>
    <row r="5" spans="1:12" ht="31.2" thickBot="1" x14ac:dyDescent="0.3">
      <c r="A5" s="60" t="s">
        <v>14</v>
      </c>
      <c r="B5" s="61" t="s">
        <v>15</v>
      </c>
      <c r="C5" s="61" t="s">
        <v>0</v>
      </c>
      <c r="D5" s="61" t="s">
        <v>13</v>
      </c>
      <c r="E5" s="61" t="s">
        <v>12</v>
      </c>
      <c r="F5" s="61" t="s">
        <v>28</v>
      </c>
      <c r="G5" s="61" t="s">
        <v>1</v>
      </c>
      <c r="H5" s="61" t="s">
        <v>2</v>
      </c>
      <c r="I5" s="61" t="s">
        <v>3</v>
      </c>
      <c r="J5" s="61" t="s">
        <v>10</v>
      </c>
      <c r="K5" s="62" t="s">
        <v>11</v>
      </c>
      <c r="L5" s="61" t="s">
        <v>29</v>
      </c>
    </row>
    <row r="6" spans="1:12" ht="16.2" thickBot="1" x14ac:dyDescent="0.35">
      <c r="A6" s="63">
        <v>1</v>
      </c>
      <c r="B6" s="64">
        <v>1</v>
      </c>
      <c r="C6" s="65" t="s">
        <v>20</v>
      </c>
      <c r="D6" s="66" t="s">
        <v>67</v>
      </c>
      <c r="E6" s="163" t="s">
        <v>72</v>
      </c>
      <c r="F6" s="99" t="s">
        <v>73</v>
      </c>
      <c r="G6" s="99">
        <v>5</v>
      </c>
      <c r="H6" s="99">
        <v>5</v>
      </c>
      <c r="I6" s="99">
        <v>10</v>
      </c>
      <c r="J6" s="99">
        <v>77.5</v>
      </c>
      <c r="K6" s="67"/>
      <c r="L6" s="68"/>
    </row>
    <row r="7" spans="1:12" ht="16.2" thickBot="1" x14ac:dyDescent="0.35">
      <c r="A7" s="69"/>
      <c r="B7" s="70"/>
      <c r="C7" s="71"/>
      <c r="D7" s="72" t="s">
        <v>57</v>
      </c>
      <c r="E7" s="126" t="s">
        <v>71</v>
      </c>
      <c r="F7" s="99">
        <v>150</v>
      </c>
      <c r="G7" s="163">
        <v>6.15</v>
      </c>
      <c r="H7" s="163">
        <v>18.7</v>
      </c>
      <c r="I7" s="163">
        <v>57.5</v>
      </c>
      <c r="J7" s="99">
        <v>172</v>
      </c>
      <c r="K7" s="67">
        <v>570</v>
      </c>
      <c r="L7" s="68"/>
    </row>
    <row r="8" spans="1:12" ht="15.6" x14ac:dyDescent="0.3">
      <c r="A8" s="69"/>
      <c r="B8" s="70"/>
      <c r="C8" s="71"/>
      <c r="D8" s="73" t="s">
        <v>22</v>
      </c>
      <c r="E8" s="1" t="s">
        <v>47</v>
      </c>
      <c r="F8" s="1">
        <v>200</v>
      </c>
      <c r="G8" s="3"/>
      <c r="H8" s="3" t="s">
        <v>36</v>
      </c>
      <c r="I8" s="3">
        <v>14</v>
      </c>
      <c r="J8" s="3">
        <v>56</v>
      </c>
      <c r="K8" s="67">
        <v>1204</v>
      </c>
      <c r="L8" s="68"/>
    </row>
    <row r="9" spans="1:12" ht="15.6" x14ac:dyDescent="0.3">
      <c r="A9" s="69"/>
      <c r="B9" s="70"/>
      <c r="C9" s="71"/>
      <c r="D9" s="66" t="s">
        <v>23</v>
      </c>
      <c r="E9" s="2" t="s">
        <v>34</v>
      </c>
      <c r="F9" s="2">
        <v>20</v>
      </c>
      <c r="G9" s="2">
        <v>1.5</v>
      </c>
      <c r="H9" s="2">
        <v>0.6</v>
      </c>
      <c r="I9" s="2">
        <v>10</v>
      </c>
      <c r="J9" s="2">
        <v>46</v>
      </c>
      <c r="K9" s="67"/>
      <c r="L9" s="74"/>
    </row>
    <row r="10" spans="1:12" ht="14.4" x14ac:dyDescent="0.3">
      <c r="A10" s="9"/>
      <c r="B10" s="10"/>
      <c r="C10" s="11"/>
      <c r="D10" s="15"/>
      <c r="E10" s="164"/>
      <c r="F10" s="150"/>
      <c r="G10" s="150"/>
      <c r="H10" s="150"/>
      <c r="I10" s="150"/>
      <c r="J10" s="150"/>
      <c r="K10" s="18"/>
      <c r="L10" s="19"/>
    </row>
    <row r="11" spans="1:12" ht="14.4" x14ac:dyDescent="0.3">
      <c r="A11" s="9"/>
      <c r="B11" s="10"/>
      <c r="C11" s="11"/>
      <c r="D11" s="15"/>
      <c r="E11" s="164"/>
      <c r="F11" s="150"/>
      <c r="G11" s="150"/>
      <c r="H11" s="150"/>
      <c r="I11" s="150"/>
      <c r="J11" s="150"/>
      <c r="K11" s="18"/>
      <c r="L11" s="20"/>
    </row>
    <row r="12" spans="1:12" ht="16.2" thickBot="1" x14ac:dyDescent="0.35">
      <c r="A12" s="21"/>
      <c r="B12" s="22"/>
      <c r="C12" s="23"/>
      <c r="D12" s="75" t="s">
        <v>27</v>
      </c>
      <c r="E12" s="76"/>
      <c r="F12" s="77"/>
      <c r="G12" s="78">
        <v>12.65</v>
      </c>
      <c r="H12" s="78">
        <v>24.3</v>
      </c>
      <c r="I12" s="78">
        <v>91.5</v>
      </c>
      <c r="J12" s="78">
        <v>351.5</v>
      </c>
      <c r="K12" s="79"/>
      <c r="L12" s="77">
        <v>80</v>
      </c>
    </row>
    <row r="13" spans="1:12" ht="16.2" thickBot="1" x14ac:dyDescent="0.35">
      <c r="A13" s="26">
        <f>A6</f>
        <v>1</v>
      </c>
      <c r="B13" s="27">
        <f>B6</f>
        <v>1</v>
      </c>
      <c r="C13" s="84" t="s">
        <v>25</v>
      </c>
      <c r="D13" s="66" t="s">
        <v>56</v>
      </c>
      <c r="E13" s="126" t="s">
        <v>55</v>
      </c>
      <c r="F13" s="99">
        <v>200</v>
      </c>
      <c r="G13" s="99">
        <v>2.2400000000000002</v>
      </c>
      <c r="H13" s="99">
        <v>4</v>
      </c>
      <c r="I13" s="99">
        <v>15.6</v>
      </c>
      <c r="J13" s="99">
        <v>89.6</v>
      </c>
      <c r="K13" s="81">
        <v>300</v>
      </c>
      <c r="L13" s="20"/>
    </row>
    <row r="14" spans="1:12" ht="16.2" thickBot="1" x14ac:dyDescent="0.35">
      <c r="A14" s="9"/>
      <c r="B14" s="10"/>
      <c r="C14" s="11"/>
      <c r="D14" s="72" t="s">
        <v>41</v>
      </c>
      <c r="E14" s="4" t="s">
        <v>74</v>
      </c>
      <c r="F14" s="122">
        <v>90</v>
      </c>
      <c r="G14" s="122">
        <v>13.7</v>
      </c>
      <c r="H14" s="122">
        <v>12.26</v>
      </c>
      <c r="I14" s="122">
        <v>12.15</v>
      </c>
      <c r="J14" s="122">
        <v>213.7</v>
      </c>
      <c r="K14" s="67" t="s">
        <v>52</v>
      </c>
      <c r="L14" s="74"/>
    </row>
    <row r="15" spans="1:12" ht="16.2" thickBot="1" x14ac:dyDescent="0.35">
      <c r="A15" s="9"/>
      <c r="B15" s="10"/>
      <c r="C15" s="11"/>
      <c r="D15" s="83" t="s">
        <v>26</v>
      </c>
      <c r="E15" s="126" t="s">
        <v>46</v>
      </c>
      <c r="F15" s="99">
        <v>150</v>
      </c>
      <c r="G15" s="99">
        <v>5.4</v>
      </c>
      <c r="H15" s="99">
        <v>0.6</v>
      </c>
      <c r="I15" s="99">
        <v>30</v>
      </c>
      <c r="J15" s="99">
        <v>147</v>
      </c>
      <c r="K15" s="67"/>
      <c r="L15" s="74"/>
    </row>
    <row r="16" spans="1:12" ht="16.2" thickBot="1" x14ac:dyDescent="0.35">
      <c r="A16" s="9"/>
      <c r="B16" s="10"/>
      <c r="C16" s="11"/>
      <c r="D16" s="66" t="s">
        <v>58</v>
      </c>
      <c r="E16" s="126" t="s">
        <v>59</v>
      </c>
      <c r="F16" s="99">
        <v>200</v>
      </c>
      <c r="G16" s="99">
        <v>0.2</v>
      </c>
      <c r="H16" s="99">
        <v>0.2</v>
      </c>
      <c r="I16" s="99">
        <v>27.2</v>
      </c>
      <c r="J16" s="99">
        <v>110</v>
      </c>
      <c r="K16" s="81">
        <v>1115</v>
      </c>
      <c r="L16" s="74"/>
    </row>
    <row r="17" spans="1:12" ht="16.2" thickBot="1" x14ac:dyDescent="0.35">
      <c r="A17" s="9"/>
      <c r="B17" s="10"/>
      <c r="C17" s="11"/>
      <c r="D17" s="66" t="s">
        <v>23</v>
      </c>
      <c r="E17" s="126" t="s">
        <v>35</v>
      </c>
      <c r="F17" s="99">
        <v>40</v>
      </c>
      <c r="G17" s="99">
        <v>3</v>
      </c>
      <c r="H17" s="99">
        <v>1.2</v>
      </c>
      <c r="I17" s="99">
        <v>20</v>
      </c>
      <c r="J17" s="99">
        <v>91</v>
      </c>
      <c r="K17" s="81"/>
      <c r="L17" s="17"/>
    </row>
    <row r="18" spans="1:12" ht="15.6" x14ac:dyDescent="0.3">
      <c r="A18" s="9"/>
      <c r="B18" s="10"/>
      <c r="C18" s="11"/>
      <c r="D18" s="66" t="s">
        <v>23</v>
      </c>
      <c r="E18" s="2" t="s">
        <v>34</v>
      </c>
      <c r="F18" s="2">
        <v>45</v>
      </c>
      <c r="G18" s="2">
        <v>3.37</v>
      </c>
      <c r="H18" s="2">
        <v>1.35</v>
      </c>
      <c r="I18" s="2">
        <v>22.5</v>
      </c>
      <c r="J18" s="2">
        <v>117</v>
      </c>
      <c r="L18" s="28"/>
    </row>
    <row r="19" spans="1:12" ht="14.4" x14ac:dyDescent="0.3">
      <c r="A19" s="9"/>
      <c r="B19" s="10"/>
      <c r="C19" s="11"/>
      <c r="D19" s="29"/>
      <c r="E19" s="30"/>
      <c r="F19" s="31"/>
      <c r="G19" s="32"/>
      <c r="H19" s="32"/>
      <c r="I19" s="32"/>
      <c r="J19" s="32"/>
      <c r="K19" s="18"/>
      <c r="L19" s="20"/>
    </row>
    <row r="20" spans="1:12" ht="16.2" thickBot="1" x14ac:dyDescent="0.35">
      <c r="A20" s="21"/>
      <c r="B20" s="22"/>
      <c r="C20" s="23"/>
      <c r="D20" s="75" t="s">
        <v>27</v>
      </c>
      <c r="E20" s="76"/>
      <c r="F20" s="77"/>
      <c r="G20" s="85">
        <v>27.91</v>
      </c>
      <c r="H20" s="85">
        <v>19.61</v>
      </c>
      <c r="I20" s="85">
        <v>127.45</v>
      </c>
      <c r="J20" s="85">
        <v>768.35</v>
      </c>
      <c r="K20" s="79"/>
      <c r="L20" s="77">
        <v>80</v>
      </c>
    </row>
    <row r="21" spans="1:12" s="52" customFormat="1" ht="15" thickBot="1" x14ac:dyDescent="0.3">
      <c r="A21" s="87">
        <f>A6</f>
        <v>1</v>
      </c>
      <c r="B21" s="88">
        <f>B6</f>
        <v>1</v>
      </c>
      <c r="C21" s="172" t="s">
        <v>4</v>
      </c>
      <c r="D21" s="173"/>
      <c r="E21" s="89"/>
      <c r="F21" s="101"/>
      <c r="G21" s="101">
        <f>G12+G20</f>
        <v>40.56</v>
      </c>
      <c r="H21" s="101">
        <f>H12+H20</f>
        <v>43.91</v>
      </c>
      <c r="I21" s="101">
        <f>I12+I20</f>
        <v>218.95</v>
      </c>
      <c r="J21" s="101">
        <f>J12+J20</f>
        <v>1119.8499999999999</v>
      </c>
      <c r="K21" s="101"/>
      <c r="L21" s="86">
        <f>L12+L20</f>
        <v>160</v>
      </c>
    </row>
    <row r="22" spans="1:12" ht="16.2" thickBot="1" x14ac:dyDescent="0.35">
      <c r="A22" s="92">
        <v>1</v>
      </c>
      <c r="B22" s="70">
        <v>2</v>
      </c>
      <c r="C22" s="65" t="s">
        <v>20</v>
      </c>
      <c r="D22" s="72" t="s">
        <v>21</v>
      </c>
      <c r="E22" s="90" t="s">
        <v>75</v>
      </c>
      <c r="F22" s="102" t="s">
        <v>50</v>
      </c>
      <c r="G22" s="102">
        <v>16.32</v>
      </c>
      <c r="H22" s="102">
        <v>14</v>
      </c>
      <c r="I22" s="102">
        <v>0.72</v>
      </c>
      <c r="J22" s="102">
        <v>212.6</v>
      </c>
      <c r="K22" s="67" t="s">
        <v>51</v>
      </c>
      <c r="L22" s="94"/>
    </row>
    <row r="23" spans="1:12" ht="16.2" thickBot="1" x14ac:dyDescent="0.35">
      <c r="A23" s="33"/>
      <c r="B23" s="10"/>
      <c r="C23" s="11"/>
      <c r="D23" s="83" t="s">
        <v>26</v>
      </c>
      <c r="E23" s="91" t="s">
        <v>46</v>
      </c>
      <c r="F23" s="91">
        <v>150</v>
      </c>
      <c r="G23" s="91">
        <v>0.45</v>
      </c>
      <c r="H23" s="91">
        <v>5.0999999999999996</v>
      </c>
      <c r="I23" s="91">
        <v>21.9</v>
      </c>
      <c r="J23" s="91">
        <v>147</v>
      </c>
      <c r="K23" s="67">
        <v>931</v>
      </c>
      <c r="L23" s="94"/>
    </row>
    <row r="24" spans="1:12" ht="15.6" x14ac:dyDescent="0.3">
      <c r="A24" s="33"/>
      <c r="B24" s="10"/>
      <c r="C24" s="11"/>
      <c r="D24" s="73" t="s">
        <v>23</v>
      </c>
      <c r="E24" s="1" t="s">
        <v>76</v>
      </c>
      <c r="F24" s="1">
        <v>20</v>
      </c>
      <c r="G24" s="3">
        <v>3</v>
      </c>
      <c r="H24" s="3">
        <v>1.2</v>
      </c>
      <c r="I24" s="3">
        <v>20</v>
      </c>
      <c r="J24" s="3">
        <v>104</v>
      </c>
      <c r="K24" s="67"/>
      <c r="L24" s="94"/>
    </row>
    <row r="25" spans="1:12" s="52" customFormat="1" ht="15.6" x14ac:dyDescent="0.3">
      <c r="A25" s="92"/>
      <c r="B25" s="70"/>
      <c r="C25" s="71"/>
      <c r="D25" s="66" t="s">
        <v>22</v>
      </c>
      <c r="E25" s="93" t="s">
        <v>48</v>
      </c>
      <c r="F25" s="4">
        <v>200</v>
      </c>
      <c r="G25" s="4"/>
      <c r="H25" s="4" t="s">
        <v>36</v>
      </c>
      <c r="I25" s="4">
        <v>14</v>
      </c>
      <c r="J25" s="4">
        <v>56</v>
      </c>
      <c r="K25" s="67">
        <v>1204</v>
      </c>
      <c r="L25" s="100"/>
    </row>
    <row r="26" spans="1:12" ht="14.4" x14ac:dyDescent="0.3">
      <c r="A26" s="33"/>
      <c r="B26" s="10"/>
      <c r="C26" s="11"/>
      <c r="D26" s="95"/>
      <c r="E26" s="41"/>
      <c r="F26" s="41"/>
      <c r="G26" s="41"/>
      <c r="H26" s="41"/>
      <c r="I26" s="41"/>
      <c r="J26" s="41"/>
      <c r="K26" s="41"/>
      <c r="L26" s="94"/>
    </row>
    <row r="27" spans="1:12" ht="15.6" x14ac:dyDescent="0.3">
      <c r="A27" s="34"/>
      <c r="B27" s="22"/>
      <c r="C27" s="23"/>
      <c r="D27" s="75" t="s">
        <v>27</v>
      </c>
      <c r="E27" s="24"/>
      <c r="F27" s="25"/>
      <c r="G27" s="96">
        <f>SUM(G20:G26)</f>
        <v>88.24</v>
      </c>
      <c r="H27" s="96">
        <f t="shared" ref="H27:I27" si="0">SUM(H20:H26)</f>
        <v>83.82</v>
      </c>
      <c r="I27" s="96">
        <f t="shared" si="0"/>
        <v>403.02</v>
      </c>
      <c r="J27" s="96">
        <f>SUM(J22:J25)</f>
        <v>519.6</v>
      </c>
      <c r="K27" s="97"/>
      <c r="L27" s="98">
        <v>80</v>
      </c>
    </row>
    <row r="28" spans="1:12" s="52" customFormat="1" ht="15.6" x14ac:dyDescent="0.3">
      <c r="A28" s="107">
        <v>1</v>
      </c>
      <c r="B28" s="107">
        <v>2</v>
      </c>
      <c r="C28" s="84" t="s">
        <v>25</v>
      </c>
      <c r="D28" s="83" t="s">
        <v>56</v>
      </c>
      <c r="E28" s="165" t="s">
        <v>78</v>
      </c>
      <c r="F28" s="102">
        <v>200</v>
      </c>
      <c r="G28" s="102">
        <v>2.9</v>
      </c>
      <c r="H28" s="102">
        <v>5.8</v>
      </c>
      <c r="I28" s="102">
        <v>15.8</v>
      </c>
      <c r="J28" s="102">
        <v>98</v>
      </c>
      <c r="K28" s="139"/>
      <c r="L28" s="100"/>
    </row>
    <row r="29" spans="1:12" s="52" customFormat="1" ht="15.6" x14ac:dyDescent="0.3">
      <c r="A29" s="92"/>
      <c r="B29" s="70"/>
      <c r="C29" s="71"/>
      <c r="D29" s="83" t="s">
        <v>41</v>
      </c>
      <c r="E29" s="90" t="s">
        <v>79</v>
      </c>
      <c r="F29" s="2">
        <v>90</v>
      </c>
      <c r="G29" s="2">
        <v>15</v>
      </c>
      <c r="H29" s="2">
        <v>14.1</v>
      </c>
      <c r="I29" s="2">
        <v>5.3</v>
      </c>
      <c r="J29" s="2">
        <v>173.2</v>
      </c>
      <c r="K29" s="67" t="s">
        <v>53</v>
      </c>
      <c r="L29" s="100"/>
    </row>
    <row r="30" spans="1:12" s="52" customFormat="1" ht="15.6" x14ac:dyDescent="0.3">
      <c r="A30" s="92"/>
      <c r="B30" s="70"/>
      <c r="C30" s="71"/>
      <c r="D30" s="83" t="s">
        <v>26</v>
      </c>
      <c r="E30" s="104" t="s">
        <v>37</v>
      </c>
      <c r="F30" s="104">
        <v>150</v>
      </c>
      <c r="G30" s="105">
        <v>5.4</v>
      </c>
      <c r="H30" s="105">
        <v>0.6</v>
      </c>
      <c r="I30" s="105">
        <v>30</v>
      </c>
      <c r="J30" s="105">
        <v>152</v>
      </c>
      <c r="K30" s="67"/>
      <c r="L30" s="106"/>
    </row>
    <row r="31" spans="1:12" ht="15.6" x14ac:dyDescent="0.3">
      <c r="A31" s="92"/>
      <c r="B31" s="70"/>
      <c r="C31" s="71"/>
      <c r="D31" s="66" t="s">
        <v>23</v>
      </c>
      <c r="E31" s="165" t="s">
        <v>34</v>
      </c>
      <c r="F31" s="102">
        <v>45</v>
      </c>
      <c r="G31" s="102">
        <v>3.37</v>
      </c>
      <c r="H31" s="102">
        <v>1.35</v>
      </c>
      <c r="I31" s="102">
        <v>22.5</v>
      </c>
      <c r="J31" s="102">
        <v>117</v>
      </c>
      <c r="K31" s="67"/>
      <c r="L31" s="103"/>
    </row>
    <row r="32" spans="1:12" ht="15.6" x14ac:dyDescent="0.3">
      <c r="A32" s="92"/>
      <c r="B32" s="70"/>
      <c r="C32" s="71"/>
      <c r="D32" s="66" t="s">
        <v>23</v>
      </c>
      <c r="E32" s="165" t="s">
        <v>35</v>
      </c>
      <c r="F32" s="102">
        <v>40</v>
      </c>
      <c r="G32" s="102">
        <v>3</v>
      </c>
      <c r="H32" s="102">
        <v>1.2</v>
      </c>
      <c r="I32" s="102">
        <v>20</v>
      </c>
      <c r="J32" s="102">
        <v>91</v>
      </c>
      <c r="K32" s="67"/>
      <c r="L32" s="100"/>
    </row>
    <row r="33" spans="1:12" s="52" customFormat="1" ht="15.6" x14ac:dyDescent="0.3">
      <c r="A33" s="92"/>
      <c r="B33" s="70"/>
      <c r="C33" s="71"/>
      <c r="D33" s="66" t="s">
        <v>58</v>
      </c>
      <c r="E33" s="93" t="s">
        <v>77</v>
      </c>
      <c r="F33" s="4">
        <v>200</v>
      </c>
      <c r="G33" s="4"/>
      <c r="H33" s="4" t="s">
        <v>36</v>
      </c>
      <c r="I33" s="4">
        <v>14</v>
      </c>
      <c r="J33" s="4">
        <v>140</v>
      </c>
      <c r="K33" s="67"/>
      <c r="L33" s="100"/>
    </row>
    <row r="34" spans="1:12" ht="14.4" x14ac:dyDescent="0.3">
      <c r="A34" s="92"/>
      <c r="B34" s="70"/>
      <c r="C34" s="71"/>
      <c r="D34" s="108"/>
      <c r="E34" s="109"/>
      <c r="F34" s="110"/>
      <c r="G34" s="111"/>
      <c r="H34" s="111"/>
      <c r="I34" s="111"/>
      <c r="J34" s="111"/>
      <c r="K34" s="112"/>
      <c r="L34" s="100"/>
    </row>
    <row r="35" spans="1:12" ht="16.2" thickBot="1" x14ac:dyDescent="0.35">
      <c r="A35" s="113"/>
      <c r="B35" s="114"/>
      <c r="C35" s="115"/>
      <c r="D35" s="75" t="s">
        <v>27</v>
      </c>
      <c r="E35" s="76"/>
      <c r="F35" s="77"/>
      <c r="G35" s="85">
        <f>SUM(G28:G34)</f>
        <v>29.669999999999998</v>
      </c>
      <c r="H35" s="85">
        <f t="shared" ref="H35:J35" si="1">SUM(H28:H34)</f>
        <v>23.05</v>
      </c>
      <c r="I35" s="85">
        <f t="shared" si="1"/>
        <v>107.6</v>
      </c>
      <c r="J35" s="85">
        <f t="shared" si="1"/>
        <v>771.2</v>
      </c>
      <c r="K35" s="116"/>
      <c r="L35" s="77">
        <v>80</v>
      </c>
    </row>
    <row r="36" spans="1:12" ht="15.75" customHeight="1" thickBot="1" x14ac:dyDescent="0.3">
      <c r="A36" s="117">
        <f>A22</f>
        <v>1</v>
      </c>
      <c r="B36" s="117">
        <f>B22</f>
        <v>2</v>
      </c>
      <c r="C36" s="172" t="s">
        <v>4</v>
      </c>
      <c r="D36" s="173"/>
      <c r="E36" s="89"/>
      <c r="F36" s="118"/>
      <c r="G36" s="119">
        <f>SUM(G27,G35)</f>
        <v>117.91</v>
      </c>
      <c r="H36" s="119">
        <f t="shared" ref="H36:J36" si="2">SUM(H27,H35)</f>
        <v>106.86999999999999</v>
      </c>
      <c r="I36" s="119">
        <f t="shared" si="2"/>
        <v>510.62</v>
      </c>
      <c r="J36" s="119">
        <f t="shared" si="2"/>
        <v>1290.8000000000002</v>
      </c>
      <c r="K36" s="86"/>
      <c r="L36" s="101">
        <f>L27+L35</f>
        <v>160</v>
      </c>
    </row>
    <row r="37" spans="1:12" ht="16.2" thickBot="1" x14ac:dyDescent="0.35">
      <c r="A37" s="63">
        <v>1</v>
      </c>
      <c r="B37" s="64">
        <v>3</v>
      </c>
      <c r="C37" s="65" t="s">
        <v>20</v>
      </c>
      <c r="D37" s="72" t="s">
        <v>57</v>
      </c>
      <c r="E37" s="4" t="s">
        <v>80</v>
      </c>
      <c r="F37" s="122">
        <v>150</v>
      </c>
      <c r="G37" s="122">
        <v>13.7</v>
      </c>
      <c r="H37" s="122">
        <v>12.26</v>
      </c>
      <c r="I37" s="122">
        <v>12.15</v>
      </c>
      <c r="J37" s="122">
        <v>249.85</v>
      </c>
      <c r="K37" s="67"/>
      <c r="L37" s="124"/>
    </row>
    <row r="38" spans="1:12" s="52" customFormat="1" ht="16.2" thickBot="1" x14ac:dyDescent="0.35">
      <c r="A38" s="69"/>
      <c r="B38" s="70"/>
      <c r="C38" s="71"/>
      <c r="D38" s="83" t="s">
        <v>67</v>
      </c>
      <c r="E38" s="104" t="s">
        <v>81</v>
      </c>
      <c r="F38" s="99">
        <v>60</v>
      </c>
      <c r="G38" s="99">
        <v>6.48</v>
      </c>
      <c r="H38" s="99">
        <v>0.72</v>
      </c>
      <c r="I38" s="99">
        <v>36</v>
      </c>
      <c r="J38" s="99">
        <v>62</v>
      </c>
      <c r="K38" s="67"/>
      <c r="L38" s="123"/>
    </row>
    <row r="39" spans="1:12" s="52" customFormat="1" ht="15.6" x14ac:dyDescent="0.3">
      <c r="A39" s="69"/>
      <c r="B39" s="70"/>
      <c r="C39" s="71"/>
      <c r="D39" s="73" t="s">
        <v>23</v>
      </c>
      <c r="E39" s="1" t="s">
        <v>39</v>
      </c>
      <c r="F39" s="1">
        <v>20</v>
      </c>
      <c r="G39" s="3">
        <v>1.5</v>
      </c>
      <c r="H39" s="3">
        <v>0.6</v>
      </c>
      <c r="I39" s="3">
        <v>10</v>
      </c>
      <c r="J39" s="3">
        <v>78</v>
      </c>
      <c r="K39" s="67"/>
      <c r="L39" s="74"/>
    </row>
    <row r="40" spans="1:12" s="52" customFormat="1" ht="15.6" x14ac:dyDescent="0.3">
      <c r="A40" s="69"/>
      <c r="B40" s="70"/>
      <c r="C40" s="71"/>
      <c r="D40" s="66" t="s">
        <v>23</v>
      </c>
      <c r="E40" s="2" t="s">
        <v>34</v>
      </c>
      <c r="F40" s="2">
        <v>20</v>
      </c>
      <c r="G40" s="3">
        <v>1.5</v>
      </c>
      <c r="H40" s="3">
        <v>0.6</v>
      </c>
      <c r="I40" s="3">
        <v>10</v>
      </c>
      <c r="J40" s="3">
        <v>78</v>
      </c>
      <c r="K40" s="67"/>
      <c r="L40" s="74"/>
    </row>
    <row r="41" spans="1:12" s="52" customFormat="1" ht="15.6" x14ac:dyDescent="0.3">
      <c r="A41" s="69"/>
      <c r="B41" s="70"/>
      <c r="C41" s="71"/>
      <c r="D41" s="66" t="s">
        <v>22</v>
      </c>
      <c r="E41" s="93" t="s">
        <v>82</v>
      </c>
      <c r="F41" s="4">
        <v>200</v>
      </c>
      <c r="G41" s="4"/>
      <c r="H41" s="4" t="s">
        <v>36</v>
      </c>
      <c r="I41" s="4">
        <v>14</v>
      </c>
      <c r="J41" s="4">
        <v>56</v>
      </c>
      <c r="K41" s="67">
        <v>1204</v>
      </c>
      <c r="L41" s="74"/>
    </row>
    <row r="42" spans="1:12" s="52" customFormat="1" ht="15.6" x14ac:dyDescent="0.3">
      <c r="A42" s="69"/>
      <c r="B42" s="70"/>
      <c r="C42" s="71"/>
      <c r="D42" s="66"/>
      <c r="E42" s="93"/>
      <c r="F42" s="4"/>
      <c r="G42" s="4"/>
      <c r="H42" s="4"/>
      <c r="I42" s="4"/>
      <c r="J42" s="4"/>
      <c r="K42" s="67"/>
      <c r="L42" s="74"/>
    </row>
    <row r="43" spans="1:12" s="52" customFormat="1" ht="16.2" thickBot="1" x14ac:dyDescent="0.35">
      <c r="A43" s="120"/>
      <c r="B43" s="114"/>
      <c r="C43" s="115"/>
      <c r="D43" s="75" t="s">
        <v>27</v>
      </c>
      <c r="E43" s="76"/>
      <c r="F43" s="77"/>
      <c r="G43" s="78">
        <f>SUM(G37:G42)</f>
        <v>23.18</v>
      </c>
      <c r="H43" s="78">
        <f t="shared" ref="H43:J43" si="3">SUM(H37:H42)</f>
        <v>14.18</v>
      </c>
      <c r="I43" s="78">
        <f t="shared" si="3"/>
        <v>82.15</v>
      </c>
      <c r="J43" s="78">
        <f t="shared" si="3"/>
        <v>523.85</v>
      </c>
      <c r="K43" s="79"/>
      <c r="L43" s="77">
        <v>80</v>
      </c>
    </row>
    <row r="44" spans="1:12" ht="16.2" thickBot="1" x14ac:dyDescent="0.35">
      <c r="A44" s="121">
        <f>A37</f>
        <v>1</v>
      </c>
      <c r="B44" s="107">
        <f>B37</f>
        <v>3</v>
      </c>
      <c r="C44" s="84" t="s">
        <v>25</v>
      </c>
      <c r="D44" s="72" t="s">
        <v>56</v>
      </c>
      <c r="E44" s="126" t="s">
        <v>83</v>
      </c>
      <c r="F44" s="99">
        <v>200</v>
      </c>
      <c r="G44" s="99">
        <v>2.8</v>
      </c>
      <c r="H44" s="99">
        <v>4.8</v>
      </c>
      <c r="I44" s="99">
        <v>26.5</v>
      </c>
      <c r="J44" s="99">
        <v>97.4</v>
      </c>
      <c r="K44" s="127">
        <v>304</v>
      </c>
      <c r="L44" s="20"/>
    </row>
    <row r="45" spans="1:12" s="52" customFormat="1" ht="16.2" thickBot="1" x14ac:dyDescent="0.35">
      <c r="A45" s="69"/>
      <c r="B45" s="70"/>
      <c r="C45" s="71"/>
      <c r="D45" s="72" t="s">
        <v>41</v>
      </c>
      <c r="E45" s="1" t="s">
        <v>84</v>
      </c>
      <c r="F45" s="2">
        <v>230</v>
      </c>
      <c r="G45" s="2">
        <v>15.18</v>
      </c>
      <c r="H45" s="2">
        <v>16.510000000000002</v>
      </c>
      <c r="I45" s="2">
        <v>26.5</v>
      </c>
      <c r="J45" s="2">
        <v>236.9</v>
      </c>
      <c r="K45" s="67"/>
      <c r="L45" s="74"/>
    </row>
    <row r="46" spans="1:12" s="52" customFormat="1" ht="16.2" thickBot="1" x14ac:dyDescent="0.35">
      <c r="A46" s="69"/>
      <c r="B46" s="70"/>
      <c r="C46" s="71"/>
      <c r="D46" s="73" t="s">
        <v>23</v>
      </c>
      <c r="E46" s="126" t="s">
        <v>34</v>
      </c>
      <c r="F46" s="99">
        <v>45</v>
      </c>
      <c r="G46" s="99">
        <v>3.37</v>
      </c>
      <c r="H46" s="99">
        <v>1.35</v>
      </c>
      <c r="I46" s="99">
        <v>22.5</v>
      </c>
      <c r="J46" s="99">
        <v>117</v>
      </c>
      <c r="K46" s="67"/>
      <c r="L46" s="74"/>
    </row>
    <row r="47" spans="1:12" ht="16.2" thickBot="1" x14ac:dyDescent="0.35">
      <c r="A47" s="9"/>
      <c r="B47" s="10"/>
      <c r="C47" s="11"/>
      <c r="D47" s="66" t="s">
        <v>23</v>
      </c>
      <c r="E47" s="126" t="s">
        <v>35</v>
      </c>
      <c r="F47" s="99">
        <v>40</v>
      </c>
      <c r="G47" s="99">
        <v>3</v>
      </c>
      <c r="H47" s="99">
        <v>1.2</v>
      </c>
      <c r="I47" s="99">
        <v>20</v>
      </c>
      <c r="J47" s="99">
        <v>91</v>
      </c>
      <c r="K47" s="67"/>
      <c r="L47" s="125"/>
    </row>
    <row r="48" spans="1:12" ht="15.6" x14ac:dyDescent="0.3">
      <c r="A48" s="9"/>
      <c r="B48" s="10"/>
      <c r="C48" s="11"/>
      <c r="D48" s="73" t="s">
        <v>22</v>
      </c>
      <c r="E48" s="3" t="s">
        <v>47</v>
      </c>
      <c r="F48" s="3">
        <v>200</v>
      </c>
      <c r="G48" s="3"/>
      <c r="H48" s="3" t="s">
        <v>36</v>
      </c>
      <c r="I48" s="3">
        <v>14</v>
      </c>
      <c r="J48" s="3">
        <v>56</v>
      </c>
      <c r="K48" s="67">
        <v>1204</v>
      </c>
      <c r="L48" s="74"/>
    </row>
    <row r="49" spans="1:12" ht="14.4" x14ac:dyDescent="0.3">
      <c r="A49" s="9"/>
      <c r="B49" s="10"/>
      <c r="C49" s="11"/>
      <c r="D49" s="29"/>
      <c r="E49" s="39"/>
      <c r="F49" s="39"/>
      <c r="G49" s="39"/>
      <c r="H49" s="39"/>
      <c r="I49" s="39"/>
      <c r="J49" s="39"/>
      <c r="K49" s="38"/>
      <c r="L49" s="40"/>
    </row>
    <row r="50" spans="1:12" s="52" customFormat="1" ht="16.2" thickBot="1" x14ac:dyDescent="0.35">
      <c r="A50" s="120"/>
      <c r="B50" s="114"/>
      <c r="C50" s="115"/>
      <c r="D50" s="75" t="s">
        <v>27</v>
      </c>
      <c r="E50" s="76"/>
      <c r="F50" s="77"/>
      <c r="G50" s="85">
        <f>SUM(G44:G49)</f>
        <v>24.35</v>
      </c>
      <c r="H50" s="85">
        <f t="shared" ref="H50:J50" si="4">SUM(H44:H49)</f>
        <v>23.860000000000003</v>
      </c>
      <c r="I50" s="85">
        <f t="shared" si="4"/>
        <v>109.5</v>
      </c>
      <c r="J50" s="85">
        <f t="shared" si="4"/>
        <v>598.29999999999995</v>
      </c>
      <c r="K50" s="116"/>
      <c r="L50" s="77">
        <v>80</v>
      </c>
    </row>
    <row r="51" spans="1:12" s="52" customFormat="1" ht="15.75" customHeight="1" thickBot="1" x14ac:dyDescent="0.3">
      <c r="A51" s="87">
        <f>A37</f>
        <v>1</v>
      </c>
      <c r="B51" s="88">
        <f>B37</f>
        <v>3</v>
      </c>
      <c r="C51" s="172" t="s">
        <v>4</v>
      </c>
      <c r="D51" s="173"/>
      <c r="E51" s="89"/>
      <c r="F51" s="86"/>
      <c r="G51" s="86">
        <f>SUM(G43,G50)</f>
        <v>47.53</v>
      </c>
      <c r="H51" s="86">
        <f t="shared" ref="H51:J51" si="5">SUM(H43,H50)</f>
        <v>38.040000000000006</v>
      </c>
      <c r="I51" s="86">
        <f t="shared" si="5"/>
        <v>191.65</v>
      </c>
      <c r="J51" s="86">
        <f t="shared" si="5"/>
        <v>1122.1500000000001</v>
      </c>
      <c r="K51" s="86"/>
      <c r="L51" s="86">
        <f>L43+L50</f>
        <v>160</v>
      </c>
    </row>
    <row r="52" spans="1:12" s="52" customFormat="1" ht="16.2" thickBot="1" x14ac:dyDescent="0.35">
      <c r="A52" s="63">
        <v>1</v>
      </c>
      <c r="B52" s="64">
        <v>4</v>
      </c>
      <c r="C52" s="65" t="s">
        <v>20</v>
      </c>
      <c r="D52" s="66" t="s">
        <v>67</v>
      </c>
      <c r="E52" s="126" t="s">
        <v>86</v>
      </c>
      <c r="F52" s="99">
        <v>100</v>
      </c>
      <c r="G52" s="99">
        <v>0.6</v>
      </c>
      <c r="H52" s="99">
        <v>0.6</v>
      </c>
      <c r="I52" s="99">
        <v>14.75</v>
      </c>
      <c r="J52" s="99">
        <v>51.7</v>
      </c>
      <c r="K52" s="67"/>
      <c r="L52" s="125"/>
    </row>
    <row r="53" spans="1:12" s="52" customFormat="1" ht="16.2" thickBot="1" x14ac:dyDescent="0.35">
      <c r="A53" s="69"/>
      <c r="B53" s="70"/>
      <c r="C53" s="71"/>
      <c r="D53" s="72" t="s">
        <v>21</v>
      </c>
      <c r="E53" s="90" t="s">
        <v>85</v>
      </c>
      <c r="F53" s="2">
        <v>150</v>
      </c>
      <c r="G53" s="2">
        <v>11.3</v>
      </c>
      <c r="H53" s="2">
        <v>5.6</v>
      </c>
      <c r="I53" s="2">
        <v>13.3</v>
      </c>
      <c r="J53" s="2">
        <v>168.7</v>
      </c>
      <c r="K53" s="67"/>
      <c r="L53" s="124"/>
    </row>
    <row r="54" spans="1:12" s="52" customFormat="1" ht="16.2" thickBot="1" x14ac:dyDescent="0.35">
      <c r="A54" s="69"/>
      <c r="B54" s="70"/>
      <c r="C54" s="71"/>
      <c r="D54" s="66" t="s">
        <v>23</v>
      </c>
      <c r="E54" s="2" t="s">
        <v>34</v>
      </c>
      <c r="F54" s="2">
        <v>40</v>
      </c>
      <c r="G54" s="2">
        <v>3</v>
      </c>
      <c r="H54" s="2">
        <v>1.2</v>
      </c>
      <c r="I54" s="2">
        <v>20</v>
      </c>
      <c r="J54" s="2">
        <v>117</v>
      </c>
      <c r="K54" s="67"/>
      <c r="L54" s="74"/>
    </row>
    <row r="55" spans="1:12" s="52" customFormat="1" ht="16.2" thickBot="1" x14ac:dyDescent="0.35">
      <c r="A55" s="69"/>
      <c r="B55" s="70"/>
      <c r="C55" s="71"/>
      <c r="D55" s="73" t="s">
        <v>22</v>
      </c>
      <c r="E55" s="3" t="s">
        <v>87</v>
      </c>
      <c r="F55" s="3">
        <v>200</v>
      </c>
      <c r="G55" s="3"/>
      <c r="H55" s="3" t="s">
        <v>36</v>
      </c>
      <c r="I55" s="3">
        <v>14</v>
      </c>
      <c r="J55" s="3">
        <v>125</v>
      </c>
      <c r="K55" s="67"/>
      <c r="L55" s="128"/>
    </row>
    <row r="56" spans="1:12" ht="15.6" x14ac:dyDescent="0.3">
      <c r="A56" s="9"/>
      <c r="B56" s="10"/>
      <c r="C56" s="11"/>
      <c r="D56" s="12"/>
      <c r="E56" s="14"/>
      <c r="F56" s="14"/>
      <c r="G56" s="14"/>
      <c r="H56" s="14"/>
      <c r="I56" s="14"/>
      <c r="J56" s="14"/>
      <c r="K56" s="7"/>
      <c r="L56" s="17"/>
    </row>
    <row r="57" spans="1:12" s="52" customFormat="1" ht="16.2" thickBot="1" x14ac:dyDescent="0.35">
      <c r="A57" s="120"/>
      <c r="B57" s="114"/>
      <c r="C57" s="115"/>
      <c r="D57" s="75" t="s">
        <v>27</v>
      </c>
      <c r="E57" s="76"/>
      <c r="F57" s="77"/>
      <c r="G57" s="78">
        <f>SUM(G52:G56)</f>
        <v>14.9</v>
      </c>
      <c r="H57" s="78">
        <f t="shared" ref="H57:J57" si="6">SUM(H52:H56)</f>
        <v>7.3999999999999995</v>
      </c>
      <c r="I57" s="78">
        <f t="shared" si="6"/>
        <v>62.05</v>
      </c>
      <c r="J57" s="78">
        <f t="shared" si="6"/>
        <v>462.4</v>
      </c>
      <c r="K57" s="79"/>
      <c r="L57" s="129">
        <v>80</v>
      </c>
    </row>
    <row r="58" spans="1:12" ht="16.2" thickBot="1" x14ac:dyDescent="0.35">
      <c r="A58" s="121">
        <f>A52</f>
        <v>1</v>
      </c>
      <c r="B58" s="107">
        <f>B52</f>
        <v>4</v>
      </c>
      <c r="C58" s="84" t="s">
        <v>25</v>
      </c>
      <c r="D58" s="72" t="s">
        <v>56</v>
      </c>
      <c r="E58" s="126" t="s">
        <v>88</v>
      </c>
      <c r="F58" s="99">
        <v>200</v>
      </c>
      <c r="G58" s="99">
        <v>2.9</v>
      </c>
      <c r="H58" s="99">
        <v>5.8</v>
      </c>
      <c r="I58" s="99">
        <v>15.8</v>
      </c>
      <c r="J58" s="99">
        <v>78</v>
      </c>
      <c r="K58" s="81"/>
      <c r="L58" s="17"/>
    </row>
    <row r="59" spans="1:12" s="52" customFormat="1" ht="16.2" thickBot="1" x14ac:dyDescent="0.35">
      <c r="A59" s="69"/>
      <c r="B59" s="70"/>
      <c r="C59" s="71"/>
      <c r="D59" s="72" t="s">
        <v>41</v>
      </c>
      <c r="E59" s="4" t="s">
        <v>64</v>
      </c>
      <c r="F59" s="122">
        <v>90</v>
      </c>
      <c r="G59" s="122">
        <v>15</v>
      </c>
      <c r="H59" s="122">
        <v>14.1</v>
      </c>
      <c r="I59" s="122">
        <v>5.3</v>
      </c>
      <c r="J59" s="122">
        <v>147.9</v>
      </c>
      <c r="K59" s="67"/>
      <c r="L59" s="74"/>
    </row>
    <row r="60" spans="1:12" s="52" customFormat="1" ht="16.2" thickBot="1" x14ac:dyDescent="0.35">
      <c r="A60" s="69"/>
      <c r="B60" s="70"/>
      <c r="C60" s="71"/>
      <c r="D60" s="83" t="s">
        <v>26</v>
      </c>
      <c r="E60" s="126" t="s">
        <v>44</v>
      </c>
      <c r="F60" s="99">
        <v>150</v>
      </c>
      <c r="G60" s="99">
        <v>3.6</v>
      </c>
      <c r="H60" s="99">
        <v>5.2</v>
      </c>
      <c r="I60" s="99">
        <v>37.6</v>
      </c>
      <c r="J60" s="99">
        <v>112</v>
      </c>
      <c r="K60" s="67"/>
      <c r="L60" s="112"/>
    </row>
    <row r="61" spans="1:12" ht="16.2" thickBot="1" x14ac:dyDescent="0.35">
      <c r="A61" s="69"/>
      <c r="B61" s="70"/>
      <c r="C61" s="71"/>
      <c r="D61" s="73" t="s">
        <v>23</v>
      </c>
      <c r="E61" s="126" t="s">
        <v>34</v>
      </c>
      <c r="F61" s="99">
        <v>45</v>
      </c>
      <c r="G61" s="99">
        <v>3.37</v>
      </c>
      <c r="H61" s="99">
        <v>1.35</v>
      </c>
      <c r="I61" s="99">
        <v>22.5</v>
      </c>
      <c r="J61" s="99">
        <v>117</v>
      </c>
      <c r="K61" s="67"/>
      <c r="L61" s="17"/>
    </row>
    <row r="62" spans="1:12" ht="16.2" thickBot="1" x14ac:dyDescent="0.35">
      <c r="A62" s="69"/>
      <c r="B62" s="70"/>
      <c r="C62" s="71"/>
      <c r="D62" s="66" t="s">
        <v>23</v>
      </c>
      <c r="E62" s="126" t="s">
        <v>35</v>
      </c>
      <c r="F62" s="99">
        <v>40</v>
      </c>
      <c r="G62" s="99">
        <v>3</v>
      </c>
      <c r="H62" s="99">
        <v>1.2</v>
      </c>
      <c r="I62" s="99">
        <v>20</v>
      </c>
      <c r="J62" s="99">
        <v>91</v>
      </c>
      <c r="K62" s="67"/>
      <c r="L62" s="17"/>
    </row>
    <row r="63" spans="1:12" ht="15.6" x14ac:dyDescent="0.3">
      <c r="A63" s="9"/>
      <c r="B63" s="10"/>
      <c r="C63" s="11"/>
      <c r="D63" s="73" t="s">
        <v>22</v>
      </c>
      <c r="E63" s="3" t="s">
        <v>47</v>
      </c>
      <c r="F63" s="3">
        <v>200</v>
      </c>
      <c r="G63" s="3"/>
      <c r="H63" s="3" t="s">
        <v>36</v>
      </c>
      <c r="I63" s="3">
        <v>14</v>
      </c>
      <c r="J63" s="3">
        <v>56</v>
      </c>
      <c r="K63" s="67">
        <v>1204</v>
      </c>
      <c r="L63" s="35"/>
    </row>
    <row r="64" spans="1:12" ht="16.2" thickBot="1" x14ac:dyDescent="0.35">
      <c r="A64" s="21"/>
      <c r="B64" s="22"/>
      <c r="C64" s="115"/>
      <c r="D64" s="75" t="s">
        <v>27</v>
      </c>
      <c r="E64" s="76"/>
      <c r="F64" s="77"/>
      <c r="G64" s="85">
        <f>SUM(G58:G63)</f>
        <v>27.87</v>
      </c>
      <c r="H64" s="85">
        <f t="shared" ref="H64:J64" si="7">SUM(H58:H63)</f>
        <v>27.65</v>
      </c>
      <c r="I64" s="85">
        <f t="shared" si="7"/>
        <v>115.2</v>
      </c>
      <c r="J64" s="85">
        <f t="shared" si="7"/>
        <v>601.9</v>
      </c>
      <c r="K64" s="116"/>
      <c r="L64" s="129">
        <v>80</v>
      </c>
    </row>
    <row r="65" spans="1:12" ht="15.75" customHeight="1" thickBot="1" x14ac:dyDescent="0.3">
      <c r="A65" s="87">
        <f>A52</f>
        <v>1</v>
      </c>
      <c r="B65" s="88">
        <f>B52</f>
        <v>4</v>
      </c>
      <c r="C65" s="172" t="s">
        <v>4</v>
      </c>
      <c r="D65" s="173"/>
      <c r="E65" s="89"/>
      <c r="F65" s="86"/>
      <c r="G65" s="119">
        <f>SUM(G57,G64)</f>
        <v>42.77</v>
      </c>
      <c r="H65" s="119">
        <f t="shared" ref="H65:J65" si="8">SUM(H57,H64)</f>
        <v>35.049999999999997</v>
      </c>
      <c r="I65" s="119">
        <f t="shared" si="8"/>
        <v>177.25</v>
      </c>
      <c r="J65" s="119">
        <f t="shared" si="8"/>
        <v>1064.3</v>
      </c>
      <c r="K65" s="86"/>
      <c r="L65" s="86">
        <f>L57+L64</f>
        <v>160</v>
      </c>
    </row>
    <row r="66" spans="1:12" ht="16.2" thickBot="1" x14ac:dyDescent="0.35">
      <c r="A66" s="63">
        <v>1</v>
      </c>
      <c r="B66" s="64">
        <v>5</v>
      </c>
      <c r="C66" s="65" t="s">
        <v>20</v>
      </c>
      <c r="D66" s="72" t="s">
        <v>21</v>
      </c>
      <c r="E66" s="130" t="s">
        <v>42</v>
      </c>
      <c r="F66" s="82">
        <v>90</v>
      </c>
      <c r="G66" s="82">
        <v>13.7</v>
      </c>
      <c r="H66" s="82">
        <v>12.26</v>
      </c>
      <c r="I66" s="82">
        <v>12.15</v>
      </c>
      <c r="J66" s="82">
        <v>191.2</v>
      </c>
      <c r="K66" s="67"/>
      <c r="L66" s="42"/>
    </row>
    <row r="67" spans="1:12" s="52" customFormat="1" ht="15.6" x14ac:dyDescent="0.3">
      <c r="A67" s="69"/>
      <c r="B67" s="70"/>
      <c r="C67" s="71"/>
      <c r="D67" s="83" t="s">
        <v>26</v>
      </c>
      <c r="E67" s="131" t="s">
        <v>40</v>
      </c>
      <c r="F67" s="1">
        <v>180</v>
      </c>
      <c r="G67" s="3">
        <v>4.32</v>
      </c>
      <c r="H67" s="3">
        <v>6.24</v>
      </c>
      <c r="I67" s="3">
        <v>45.12</v>
      </c>
      <c r="J67" s="3">
        <v>214</v>
      </c>
      <c r="K67" s="67">
        <v>934</v>
      </c>
      <c r="L67" s="112"/>
    </row>
    <row r="68" spans="1:12" s="52" customFormat="1" ht="15.6" x14ac:dyDescent="0.3">
      <c r="A68" s="69"/>
      <c r="B68" s="70"/>
      <c r="C68" s="71"/>
      <c r="D68" s="66" t="s">
        <v>45</v>
      </c>
      <c r="E68" s="2" t="s">
        <v>35</v>
      </c>
      <c r="F68" s="2">
        <v>20</v>
      </c>
      <c r="G68" s="2">
        <v>1.5</v>
      </c>
      <c r="H68" s="2">
        <v>0.6</v>
      </c>
      <c r="I68" s="2">
        <v>10</v>
      </c>
      <c r="J68" s="2">
        <v>78</v>
      </c>
      <c r="K68" s="67"/>
      <c r="L68" s="112"/>
    </row>
    <row r="69" spans="1:12" s="52" customFormat="1" ht="16.2" thickBot="1" x14ac:dyDescent="0.35">
      <c r="A69" s="69"/>
      <c r="B69" s="70"/>
      <c r="C69" s="71"/>
      <c r="D69" s="66"/>
      <c r="E69" s="2" t="s">
        <v>34</v>
      </c>
      <c r="F69" s="2">
        <v>20</v>
      </c>
      <c r="G69" s="2">
        <v>1.5</v>
      </c>
      <c r="H69" s="2">
        <v>0.6</v>
      </c>
      <c r="I69" s="2">
        <v>10</v>
      </c>
      <c r="J69" s="2">
        <v>78</v>
      </c>
      <c r="K69" s="67"/>
      <c r="L69" s="132"/>
    </row>
    <row r="70" spans="1:12" s="52" customFormat="1" ht="16.2" thickBot="1" x14ac:dyDescent="0.35">
      <c r="A70" s="69"/>
      <c r="B70" s="70"/>
      <c r="C70" s="71"/>
      <c r="D70" s="73" t="s">
        <v>22</v>
      </c>
      <c r="E70" s="1" t="s">
        <v>47</v>
      </c>
      <c r="F70" s="1">
        <v>200</v>
      </c>
      <c r="G70" s="3"/>
      <c r="H70" s="3" t="s">
        <v>36</v>
      </c>
      <c r="I70" s="3">
        <v>14</v>
      </c>
      <c r="J70" s="3">
        <v>56</v>
      </c>
      <c r="K70" s="67">
        <v>1204</v>
      </c>
      <c r="L70" s="132"/>
    </row>
    <row r="71" spans="1:12" ht="15.6" x14ac:dyDescent="0.3">
      <c r="A71" s="9"/>
      <c r="B71" s="10"/>
      <c r="C71" s="11"/>
      <c r="D71" s="12"/>
      <c r="E71" s="13"/>
      <c r="F71" s="43"/>
      <c r="G71" s="14"/>
      <c r="H71" s="14"/>
      <c r="I71" s="14"/>
      <c r="J71" s="14"/>
      <c r="K71" s="7"/>
      <c r="L71" s="42"/>
    </row>
    <row r="72" spans="1:12" ht="14.4" x14ac:dyDescent="0.3">
      <c r="A72" s="9"/>
      <c r="B72" s="10"/>
      <c r="C72" s="11"/>
      <c r="D72" s="29"/>
      <c r="E72" s="36"/>
      <c r="F72" s="37"/>
      <c r="G72" s="44"/>
      <c r="H72" s="44"/>
      <c r="I72" s="44"/>
      <c r="J72" s="44"/>
      <c r="K72" s="18"/>
      <c r="L72" s="42"/>
    </row>
    <row r="73" spans="1:12" s="52" customFormat="1" ht="16.2" thickBot="1" x14ac:dyDescent="0.35">
      <c r="A73" s="120"/>
      <c r="B73" s="114"/>
      <c r="C73" s="115"/>
      <c r="D73" s="75" t="s">
        <v>27</v>
      </c>
      <c r="E73" s="76"/>
      <c r="F73" s="77"/>
      <c r="G73" s="78">
        <f>SUM(G66:G72)</f>
        <v>21.02</v>
      </c>
      <c r="H73" s="78">
        <f t="shared" ref="H73:J73" si="9">SUM(H66:H72)</f>
        <v>19.700000000000003</v>
      </c>
      <c r="I73" s="78">
        <f t="shared" si="9"/>
        <v>91.27</v>
      </c>
      <c r="J73" s="78">
        <f t="shared" si="9"/>
        <v>617.20000000000005</v>
      </c>
      <c r="K73" s="79"/>
      <c r="L73" s="77">
        <v>80</v>
      </c>
    </row>
    <row r="74" spans="1:12" ht="16.2" thickBot="1" x14ac:dyDescent="0.35">
      <c r="A74" s="121">
        <f>A66</f>
        <v>1</v>
      </c>
      <c r="B74" s="107">
        <f>B66</f>
        <v>5</v>
      </c>
      <c r="C74" s="84" t="s">
        <v>25</v>
      </c>
      <c r="D74" s="72" t="s">
        <v>56</v>
      </c>
      <c r="E74" s="166" t="s">
        <v>62</v>
      </c>
      <c r="F74" s="99" t="s">
        <v>63</v>
      </c>
      <c r="G74" s="99">
        <v>1.84</v>
      </c>
      <c r="H74" s="99">
        <v>5.24</v>
      </c>
      <c r="I74" s="99">
        <v>5.04</v>
      </c>
      <c r="J74" s="99">
        <v>48</v>
      </c>
      <c r="K74" s="139">
        <v>281</v>
      </c>
      <c r="L74" s="112"/>
    </row>
    <row r="75" spans="1:12" s="52" customFormat="1" ht="15.6" x14ac:dyDescent="0.3">
      <c r="A75" s="69"/>
      <c r="B75" s="70"/>
      <c r="C75" s="71"/>
      <c r="D75" s="180" t="s">
        <v>41</v>
      </c>
      <c r="E75" s="181" t="s">
        <v>98</v>
      </c>
      <c r="F75" s="182">
        <v>100</v>
      </c>
      <c r="G75" s="182">
        <v>11.2</v>
      </c>
      <c r="H75" s="182">
        <v>10.1</v>
      </c>
      <c r="I75" s="182">
        <v>13.2</v>
      </c>
      <c r="J75" s="182">
        <v>186</v>
      </c>
      <c r="K75" s="67"/>
      <c r="L75" s="132"/>
    </row>
    <row r="76" spans="1:12" s="52" customFormat="1" ht="15.6" x14ac:dyDescent="0.3">
      <c r="A76" s="69"/>
      <c r="B76" s="70"/>
      <c r="C76" s="71"/>
      <c r="D76" s="83"/>
      <c r="E76" s="1" t="s">
        <v>46</v>
      </c>
      <c r="F76" s="184">
        <v>150</v>
      </c>
      <c r="G76" s="184">
        <v>5.4</v>
      </c>
      <c r="H76" s="184">
        <v>0.6</v>
      </c>
      <c r="I76" s="184">
        <v>30</v>
      </c>
      <c r="J76" s="184">
        <v>147</v>
      </c>
      <c r="K76" s="179"/>
      <c r="L76" s="132"/>
    </row>
    <row r="77" spans="1:12" s="52" customFormat="1" ht="16.2" thickBot="1" x14ac:dyDescent="0.35">
      <c r="A77" s="69"/>
      <c r="B77" s="70"/>
      <c r="C77" s="71"/>
      <c r="D77" s="183" t="s">
        <v>22</v>
      </c>
      <c r="E77" s="126" t="s">
        <v>59</v>
      </c>
      <c r="F77" s="99">
        <v>200</v>
      </c>
      <c r="G77" s="99">
        <v>0.2</v>
      </c>
      <c r="H77" s="99">
        <v>0.2</v>
      </c>
      <c r="I77" s="99">
        <v>27.2</v>
      </c>
      <c r="J77" s="99">
        <v>110</v>
      </c>
      <c r="K77" s="145">
        <v>1115</v>
      </c>
      <c r="L77" s="132"/>
    </row>
    <row r="78" spans="1:12" ht="16.2" thickBot="1" x14ac:dyDescent="0.35">
      <c r="A78" s="69"/>
      <c r="B78" s="70"/>
      <c r="C78" s="71"/>
      <c r="D78" s="66" t="s">
        <v>23</v>
      </c>
      <c r="E78" s="126" t="s">
        <v>34</v>
      </c>
      <c r="F78" s="99">
        <v>45</v>
      </c>
      <c r="G78" s="99">
        <v>3.37</v>
      </c>
      <c r="H78" s="99">
        <v>1.35</v>
      </c>
      <c r="I78" s="99">
        <v>22.5</v>
      </c>
      <c r="J78" s="99">
        <v>117</v>
      </c>
      <c r="K78" s="145"/>
      <c r="L78" s="134"/>
    </row>
    <row r="79" spans="1:12" ht="16.2" thickBot="1" x14ac:dyDescent="0.35">
      <c r="A79" s="69"/>
      <c r="B79" s="70"/>
      <c r="C79" s="71"/>
      <c r="D79" s="66" t="s">
        <v>23</v>
      </c>
      <c r="E79" s="126" t="s">
        <v>35</v>
      </c>
      <c r="F79" s="99">
        <v>40</v>
      </c>
      <c r="G79" s="99">
        <v>3</v>
      </c>
      <c r="H79" s="99">
        <v>1.2</v>
      </c>
      <c r="I79" s="99">
        <v>20</v>
      </c>
      <c r="J79" s="99">
        <v>91</v>
      </c>
      <c r="K79" s="167"/>
      <c r="L79" s="74"/>
    </row>
    <row r="80" spans="1:12" ht="14.4" x14ac:dyDescent="0.3">
      <c r="A80" s="9"/>
      <c r="B80" s="10"/>
      <c r="C80" s="11"/>
      <c r="D80" s="29"/>
      <c r="E80" s="39"/>
      <c r="F80" s="39"/>
      <c r="G80" s="39"/>
      <c r="H80" s="39"/>
      <c r="I80" s="39"/>
      <c r="J80" s="39"/>
      <c r="K80" s="38"/>
      <c r="L80" s="45"/>
    </row>
    <row r="81" spans="1:12" s="52" customFormat="1" ht="16.2" thickBot="1" x14ac:dyDescent="0.35">
      <c r="A81" s="120"/>
      <c r="B81" s="114"/>
      <c r="C81" s="115"/>
      <c r="D81" s="75" t="s">
        <v>27</v>
      </c>
      <c r="E81" s="76"/>
      <c r="F81" s="77"/>
      <c r="G81" s="85">
        <f>SUM(G74:G80)</f>
        <v>25.009999999999998</v>
      </c>
      <c r="H81" s="85">
        <f t="shared" ref="H81:I81" si="10">SUM(H74:H80)</f>
        <v>18.690000000000001</v>
      </c>
      <c r="I81" s="85">
        <f t="shared" si="10"/>
        <v>117.94</v>
      </c>
      <c r="J81" s="85">
        <f>SUM(J74:J79)</f>
        <v>699</v>
      </c>
      <c r="K81" s="116"/>
      <c r="L81" s="129">
        <v>80</v>
      </c>
    </row>
    <row r="82" spans="1:12" s="52" customFormat="1" ht="15.75" customHeight="1" thickBot="1" x14ac:dyDescent="0.3">
      <c r="A82" s="87">
        <f>A52</f>
        <v>1</v>
      </c>
      <c r="B82" s="88">
        <v>5</v>
      </c>
      <c r="C82" s="172" t="s">
        <v>4</v>
      </c>
      <c r="D82" s="173"/>
      <c r="E82" s="89"/>
      <c r="F82" s="86"/>
      <c r="G82" s="119">
        <f>SUM(G73,G81)</f>
        <v>46.03</v>
      </c>
      <c r="H82" s="119">
        <f>H73+H81</f>
        <v>38.39</v>
      </c>
      <c r="I82" s="119">
        <f>I73+I81</f>
        <v>209.20999999999998</v>
      </c>
      <c r="J82" s="119">
        <f>J73+J81</f>
        <v>1316.2</v>
      </c>
      <c r="K82" s="86"/>
      <c r="L82" s="86">
        <v>160</v>
      </c>
    </row>
    <row r="83" spans="1:12" ht="16.2" thickBot="1" x14ac:dyDescent="0.35">
      <c r="A83" s="63">
        <v>2</v>
      </c>
      <c r="B83" s="64">
        <v>1</v>
      </c>
      <c r="C83" s="65" t="s">
        <v>20</v>
      </c>
      <c r="D83" s="135" t="s">
        <v>41</v>
      </c>
      <c r="E83" s="126" t="s">
        <v>49</v>
      </c>
      <c r="F83" s="168" t="s">
        <v>89</v>
      </c>
      <c r="G83" s="99">
        <v>6.15</v>
      </c>
      <c r="H83" s="99">
        <v>18.7</v>
      </c>
      <c r="I83" s="99">
        <v>57.5</v>
      </c>
      <c r="J83" s="99">
        <v>147</v>
      </c>
      <c r="K83" s="67">
        <v>570</v>
      </c>
      <c r="L83" s="8"/>
    </row>
    <row r="84" spans="1:12" s="52" customFormat="1" ht="15.6" x14ac:dyDescent="0.3">
      <c r="A84" s="69"/>
      <c r="B84" s="70"/>
      <c r="C84" s="71"/>
      <c r="D84" s="73" t="s">
        <v>22</v>
      </c>
      <c r="E84" s="1" t="s">
        <v>47</v>
      </c>
      <c r="F84" s="1">
        <v>200</v>
      </c>
      <c r="G84" s="3"/>
      <c r="H84" s="3" t="s">
        <v>36</v>
      </c>
      <c r="I84" s="3">
        <v>14</v>
      </c>
      <c r="J84" s="3">
        <v>56</v>
      </c>
      <c r="K84" s="67">
        <v>1204</v>
      </c>
      <c r="L84" s="68"/>
    </row>
    <row r="85" spans="1:12" s="52" customFormat="1" ht="15.6" x14ac:dyDescent="0.3">
      <c r="A85" s="69"/>
      <c r="B85" s="70"/>
      <c r="C85" s="71"/>
      <c r="D85" s="66" t="s">
        <v>23</v>
      </c>
      <c r="E85" s="2" t="s">
        <v>35</v>
      </c>
      <c r="F85" s="2">
        <v>20</v>
      </c>
      <c r="G85" s="2">
        <v>1.5</v>
      </c>
      <c r="H85" s="2">
        <v>0.6</v>
      </c>
      <c r="I85" s="2">
        <v>10</v>
      </c>
      <c r="J85" s="2">
        <v>78</v>
      </c>
      <c r="K85" s="67"/>
      <c r="L85" s="112"/>
    </row>
    <row r="86" spans="1:12" s="52" customFormat="1" ht="15.6" x14ac:dyDescent="0.3">
      <c r="A86" s="69"/>
      <c r="B86" s="70"/>
      <c r="C86" s="71"/>
      <c r="D86" s="66" t="s">
        <v>23</v>
      </c>
      <c r="E86" s="2" t="s">
        <v>34</v>
      </c>
      <c r="F86" s="2">
        <v>20</v>
      </c>
      <c r="G86" s="2">
        <v>1.5</v>
      </c>
      <c r="H86" s="2">
        <v>0.6</v>
      </c>
      <c r="I86" s="2">
        <v>10</v>
      </c>
      <c r="J86" s="2">
        <v>78</v>
      </c>
      <c r="K86" s="67"/>
      <c r="L86" s="136"/>
    </row>
    <row r="87" spans="1:12" s="52" customFormat="1" ht="16.2" thickBot="1" x14ac:dyDescent="0.35">
      <c r="A87" s="120"/>
      <c r="B87" s="114"/>
      <c r="C87" s="115"/>
      <c r="D87" s="75" t="s">
        <v>27</v>
      </c>
      <c r="E87" s="76"/>
      <c r="F87" s="77"/>
      <c r="G87" s="78">
        <f>SUM(G83:G86)</f>
        <v>9.15</v>
      </c>
      <c r="H87" s="78">
        <f t="shared" ref="H87:J87" si="11">SUM(H83:H86)</f>
        <v>19.900000000000002</v>
      </c>
      <c r="I87" s="78">
        <f t="shared" si="11"/>
        <v>91.5</v>
      </c>
      <c r="J87" s="78">
        <f t="shared" si="11"/>
        <v>359</v>
      </c>
      <c r="K87" s="79"/>
      <c r="L87" s="137" t="s">
        <v>65</v>
      </c>
    </row>
    <row r="88" spans="1:12" ht="16.2" thickBot="1" x14ac:dyDescent="0.35">
      <c r="A88" s="121">
        <f>A83</f>
        <v>2</v>
      </c>
      <c r="B88" s="107">
        <v>1</v>
      </c>
      <c r="C88" s="84" t="s">
        <v>25</v>
      </c>
      <c r="D88" s="72" t="s">
        <v>56</v>
      </c>
      <c r="E88" s="126" t="s">
        <v>68</v>
      </c>
      <c r="F88" s="99">
        <v>200</v>
      </c>
      <c r="G88" s="99">
        <v>2.25</v>
      </c>
      <c r="H88" s="99">
        <v>4</v>
      </c>
      <c r="I88" s="99">
        <v>15.7</v>
      </c>
      <c r="J88" s="99">
        <v>89.6</v>
      </c>
      <c r="K88" s="67">
        <v>282</v>
      </c>
      <c r="L88" s="20"/>
    </row>
    <row r="89" spans="1:12" ht="16.2" thickBot="1" x14ac:dyDescent="0.35">
      <c r="A89" s="9"/>
      <c r="B89" s="10"/>
      <c r="C89" s="11"/>
      <c r="D89" s="72" t="s">
        <v>41</v>
      </c>
      <c r="E89" s="126" t="s">
        <v>64</v>
      </c>
      <c r="F89" s="99">
        <v>90</v>
      </c>
      <c r="G89" s="99">
        <v>11.3</v>
      </c>
      <c r="H89" s="99">
        <v>5.6</v>
      </c>
      <c r="I89" s="99">
        <v>13.3</v>
      </c>
      <c r="J89" s="99">
        <v>147.9</v>
      </c>
      <c r="K89" s="67" t="s">
        <v>53</v>
      </c>
      <c r="L89" s="17"/>
    </row>
    <row r="90" spans="1:12" ht="16.2" thickBot="1" x14ac:dyDescent="0.35">
      <c r="A90" s="9"/>
      <c r="B90" s="10"/>
      <c r="C90" s="11"/>
      <c r="D90" s="83" t="s">
        <v>26</v>
      </c>
      <c r="E90" s="126" t="s">
        <v>44</v>
      </c>
      <c r="F90" s="99">
        <v>150</v>
      </c>
      <c r="G90" s="99">
        <v>3.2</v>
      </c>
      <c r="H90" s="99">
        <v>1.2</v>
      </c>
      <c r="I90" s="99">
        <v>22.1</v>
      </c>
      <c r="J90" s="99">
        <v>112</v>
      </c>
      <c r="K90" s="67">
        <v>946</v>
      </c>
      <c r="L90" s="17"/>
    </row>
    <row r="91" spans="1:12" ht="15.6" x14ac:dyDescent="0.3">
      <c r="A91" s="9"/>
      <c r="B91" s="10"/>
      <c r="C91" s="11"/>
      <c r="D91" s="73" t="s">
        <v>58</v>
      </c>
      <c r="E91" s="1" t="s">
        <v>47</v>
      </c>
      <c r="F91" s="1">
        <v>200</v>
      </c>
      <c r="G91" s="3"/>
      <c r="H91" s="3" t="s">
        <v>36</v>
      </c>
      <c r="I91" s="3">
        <v>14</v>
      </c>
      <c r="J91" s="3">
        <v>56</v>
      </c>
      <c r="K91" s="67">
        <v>1204</v>
      </c>
      <c r="L91" s="20"/>
    </row>
    <row r="92" spans="1:12" ht="16.2" thickBot="1" x14ac:dyDescent="0.35">
      <c r="A92" s="9"/>
      <c r="B92" s="10"/>
      <c r="C92" s="11"/>
      <c r="D92" s="66" t="s">
        <v>23</v>
      </c>
      <c r="E92" s="2" t="s">
        <v>35</v>
      </c>
      <c r="F92" s="99">
        <v>45</v>
      </c>
      <c r="G92" s="99">
        <v>3.37</v>
      </c>
      <c r="H92" s="99">
        <v>1.35</v>
      </c>
      <c r="I92" s="99">
        <v>22.5</v>
      </c>
      <c r="J92" s="99">
        <v>91</v>
      </c>
      <c r="K92" s="66"/>
      <c r="L92" s="17"/>
    </row>
    <row r="93" spans="1:12" ht="16.2" thickBot="1" x14ac:dyDescent="0.35">
      <c r="A93" s="9"/>
      <c r="B93" s="10"/>
      <c r="C93" s="11"/>
      <c r="D93" s="66" t="s">
        <v>23</v>
      </c>
      <c r="E93" s="2" t="s">
        <v>34</v>
      </c>
      <c r="F93" s="99">
        <v>40</v>
      </c>
      <c r="G93" s="99">
        <v>3</v>
      </c>
      <c r="H93" s="99">
        <v>1.2</v>
      </c>
      <c r="I93" s="99">
        <v>20</v>
      </c>
      <c r="J93" s="99">
        <v>117</v>
      </c>
      <c r="K93" s="66"/>
      <c r="L93" s="17"/>
    </row>
    <row r="94" spans="1:12" ht="14.4" x14ac:dyDescent="0.3">
      <c r="A94" s="9"/>
      <c r="B94" s="10"/>
      <c r="C94" s="11"/>
      <c r="D94" s="29"/>
      <c r="E94" s="36"/>
      <c r="F94" s="37"/>
      <c r="G94" s="37"/>
      <c r="H94" s="37"/>
      <c r="I94" s="37"/>
      <c r="J94" s="37"/>
      <c r="K94" s="38"/>
      <c r="L94" s="20"/>
    </row>
    <row r="95" spans="1:12" ht="14.4" x14ac:dyDescent="0.3">
      <c r="A95" s="9"/>
      <c r="B95" s="10"/>
      <c r="C95" s="11"/>
      <c r="D95" s="29"/>
      <c r="E95" s="36"/>
      <c r="F95" s="31"/>
      <c r="G95" s="31"/>
      <c r="H95" s="31"/>
      <c r="I95" s="31"/>
      <c r="J95" s="31"/>
      <c r="K95" s="38"/>
      <c r="L95" s="20"/>
    </row>
    <row r="96" spans="1:12" s="52" customFormat="1" ht="16.2" thickBot="1" x14ac:dyDescent="0.35">
      <c r="A96" s="120"/>
      <c r="B96" s="114"/>
      <c r="C96" s="115"/>
      <c r="D96" s="75" t="s">
        <v>27</v>
      </c>
      <c r="E96" s="76"/>
      <c r="F96" s="77"/>
      <c r="G96" s="85">
        <f>SUM(G88:G93)</f>
        <v>23.12</v>
      </c>
      <c r="H96" s="85">
        <f t="shared" ref="H96:J96" si="12">SUM(H88:H93)</f>
        <v>13.349999999999998</v>
      </c>
      <c r="I96" s="85">
        <f t="shared" si="12"/>
        <v>107.6</v>
      </c>
      <c r="J96" s="85">
        <f t="shared" si="12"/>
        <v>613.5</v>
      </c>
      <c r="K96" s="116"/>
      <c r="L96" s="137" t="s">
        <v>65</v>
      </c>
    </row>
    <row r="97" spans="1:12" s="52" customFormat="1" ht="15" thickBot="1" x14ac:dyDescent="0.3">
      <c r="A97" s="87">
        <f>A83</f>
        <v>2</v>
      </c>
      <c r="B97" s="88">
        <v>1</v>
      </c>
      <c r="C97" s="172" t="s">
        <v>4</v>
      </c>
      <c r="D97" s="173"/>
      <c r="E97" s="89"/>
      <c r="F97" s="86"/>
      <c r="G97" s="119">
        <f>SUM(G87,G96)</f>
        <v>32.270000000000003</v>
      </c>
      <c r="H97" s="119">
        <f t="shared" ref="H97:J97" si="13">SUM(H87,H96)</f>
        <v>33.25</v>
      </c>
      <c r="I97" s="119">
        <f t="shared" si="13"/>
        <v>199.1</v>
      </c>
      <c r="J97" s="119">
        <f t="shared" si="13"/>
        <v>972.5</v>
      </c>
      <c r="K97" s="86"/>
      <c r="L97" s="86">
        <v>160</v>
      </c>
    </row>
    <row r="98" spans="1:12" ht="16.2" thickBot="1" x14ac:dyDescent="0.35">
      <c r="A98" s="92">
        <v>2</v>
      </c>
      <c r="B98" s="70">
        <v>2</v>
      </c>
      <c r="C98" s="65" t="s">
        <v>20</v>
      </c>
      <c r="D98" s="72" t="s">
        <v>21</v>
      </c>
      <c r="E98" s="138" t="s">
        <v>90</v>
      </c>
      <c r="F98" s="99">
        <v>150</v>
      </c>
      <c r="G98" s="99">
        <v>27.9</v>
      </c>
      <c r="H98" s="99">
        <v>7.7</v>
      </c>
      <c r="I98" s="99">
        <v>27.3</v>
      </c>
      <c r="J98" s="99">
        <v>190.53</v>
      </c>
      <c r="K98" s="169"/>
      <c r="L98" s="8"/>
    </row>
    <row r="99" spans="1:12" ht="16.2" thickBot="1" x14ac:dyDescent="0.35">
      <c r="A99" s="92"/>
      <c r="B99" s="70"/>
      <c r="C99" s="71"/>
      <c r="D99" s="73"/>
      <c r="E99" s="138" t="s">
        <v>34</v>
      </c>
      <c r="F99" s="99">
        <v>20</v>
      </c>
      <c r="G99" s="99">
        <v>3</v>
      </c>
      <c r="H99" s="99">
        <v>1.2</v>
      </c>
      <c r="I99" s="99">
        <v>20</v>
      </c>
      <c r="J99" s="99">
        <v>46</v>
      </c>
      <c r="K99" s="7"/>
      <c r="L99" s="8"/>
    </row>
    <row r="100" spans="1:12" ht="15.6" x14ac:dyDescent="0.3">
      <c r="A100" s="92"/>
      <c r="B100" s="70"/>
      <c r="C100" s="71"/>
      <c r="D100" s="73" t="s">
        <v>58</v>
      </c>
      <c r="E100" s="138" t="s">
        <v>91</v>
      </c>
      <c r="F100" s="1">
        <v>200</v>
      </c>
      <c r="G100" s="3">
        <v>0</v>
      </c>
      <c r="H100" s="3">
        <v>0</v>
      </c>
      <c r="I100" s="3">
        <v>14</v>
      </c>
      <c r="J100" s="3">
        <v>116</v>
      </c>
      <c r="K100" s="7"/>
      <c r="L100" s="8"/>
    </row>
    <row r="101" spans="1:12" ht="16.2" thickBot="1" x14ac:dyDescent="0.35">
      <c r="A101" s="92"/>
      <c r="B101" s="70"/>
      <c r="C101" s="71"/>
      <c r="D101" s="66" t="s">
        <v>24</v>
      </c>
      <c r="E101" s="138" t="s">
        <v>54</v>
      </c>
      <c r="F101" s="99">
        <v>100</v>
      </c>
      <c r="G101" s="99">
        <v>0.6</v>
      </c>
      <c r="H101" s="99">
        <v>0.6</v>
      </c>
      <c r="I101" s="99">
        <v>14.75</v>
      </c>
      <c r="J101" s="99">
        <v>70.5</v>
      </c>
      <c r="K101" s="7"/>
      <c r="L101" s="8"/>
    </row>
    <row r="102" spans="1:12" ht="15.75" customHeight="1" x14ac:dyDescent="0.3">
      <c r="A102" s="92"/>
      <c r="B102" s="70"/>
      <c r="C102" s="71"/>
      <c r="D102" s="80"/>
      <c r="E102" s="36"/>
      <c r="F102" s="37"/>
      <c r="G102" s="44"/>
      <c r="H102" s="44"/>
      <c r="I102" s="44"/>
      <c r="J102" s="44"/>
      <c r="K102" s="18"/>
      <c r="L102" s="17"/>
    </row>
    <row r="103" spans="1:12" ht="14.4" x14ac:dyDescent="0.3">
      <c r="A103" s="92"/>
      <c r="B103" s="70"/>
      <c r="C103" s="71"/>
      <c r="D103" s="80"/>
      <c r="E103" s="30"/>
      <c r="F103" s="31"/>
      <c r="G103" s="32"/>
      <c r="H103" s="32"/>
      <c r="I103" s="32"/>
      <c r="J103" s="32"/>
      <c r="K103" s="18"/>
      <c r="L103" s="8"/>
    </row>
    <row r="104" spans="1:12" ht="14.4" x14ac:dyDescent="0.3">
      <c r="A104" s="92"/>
      <c r="B104" s="70"/>
      <c r="C104" s="71"/>
      <c r="D104" s="108"/>
      <c r="E104" s="36"/>
      <c r="F104" s="31"/>
      <c r="G104" s="32"/>
      <c r="H104" s="32"/>
      <c r="I104" s="32"/>
      <c r="J104" s="32"/>
      <c r="K104" s="18"/>
      <c r="L104" s="8"/>
    </row>
    <row r="105" spans="1:12" ht="16.2" thickBot="1" x14ac:dyDescent="0.35">
      <c r="A105" s="113"/>
      <c r="B105" s="114"/>
      <c r="C105" s="115"/>
      <c r="D105" s="75" t="s">
        <v>27</v>
      </c>
      <c r="E105" s="24"/>
      <c r="F105" s="77"/>
      <c r="G105" s="78">
        <f>SUM(G98:G104)</f>
        <v>31.5</v>
      </c>
      <c r="H105" s="78">
        <f t="shared" ref="H105:J105" si="14">SUM(H98:H104)</f>
        <v>9.5</v>
      </c>
      <c r="I105" s="78">
        <f t="shared" si="14"/>
        <v>76.05</v>
      </c>
      <c r="J105" s="78">
        <f t="shared" si="14"/>
        <v>423.03</v>
      </c>
      <c r="K105" s="79"/>
      <c r="L105" s="77">
        <v>80</v>
      </c>
    </row>
    <row r="106" spans="1:12" ht="16.2" thickBot="1" x14ac:dyDescent="0.35">
      <c r="A106" s="107">
        <f>A98</f>
        <v>2</v>
      </c>
      <c r="B106" s="107">
        <f>B98</f>
        <v>2</v>
      </c>
      <c r="C106" s="84" t="s">
        <v>25</v>
      </c>
      <c r="D106" s="72" t="s">
        <v>56</v>
      </c>
      <c r="E106" s="126" t="s">
        <v>66</v>
      </c>
      <c r="F106" s="99">
        <v>200</v>
      </c>
      <c r="G106" s="99">
        <v>2.8</v>
      </c>
      <c r="H106" s="99">
        <v>4.8</v>
      </c>
      <c r="I106" s="99">
        <v>26.5</v>
      </c>
      <c r="J106" s="99">
        <v>97.4</v>
      </c>
      <c r="K106" s="139">
        <v>307</v>
      </c>
      <c r="L106" s="20"/>
    </row>
    <row r="107" spans="1:12" ht="16.2" thickBot="1" x14ac:dyDescent="0.35">
      <c r="A107" s="33"/>
      <c r="B107" s="10"/>
      <c r="C107" s="11"/>
      <c r="D107" s="72" t="s">
        <v>41</v>
      </c>
      <c r="E107" s="126" t="s">
        <v>92</v>
      </c>
      <c r="F107" s="99">
        <v>90</v>
      </c>
      <c r="G107" s="99">
        <v>16.32</v>
      </c>
      <c r="H107" s="99">
        <v>14</v>
      </c>
      <c r="I107" s="99">
        <v>0.72</v>
      </c>
      <c r="J107" s="99">
        <v>168.3</v>
      </c>
      <c r="K107" s="67"/>
      <c r="L107" s="8"/>
    </row>
    <row r="108" spans="1:12" ht="16.2" thickBot="1" x14ac:dyDescent="0.35">
      <c r="A108" s="33"/>
      <c r="B108" s="10"/>
      <c r="C108" s="11"/>
      <c r="D108" s="83" t="s">
        <v>26</v>
      </c>
      <c r="E108" s="126" t="s">
        <v>38</v>
      </c>
      <c r="F108" s="99">
        <v>150</v>
      </c>
      <c r="G108" s="99">
        <v>3.6</v>
      </c>
      <c r="H108" s="99">
        <v>5.2</v>
      </c>
      <c r="I108" s="99">
        <v>37.6</v>
      </c>
      <c r="J108" s="99">
        <v>214</v>
      </c>
      <c r="K108" s="81">
        <v>934</v>
      </c>
      <c r="L108" s="8"/>
    </row>
    <row r="109" spans="1:12" ht="15.6" x14ac:dyDescent="0.3">
      <c r="A109" s="33"/>
      <c r="B109" s="10"/>
      <c r="C109" s="11"/>
      <c r="D109" s="73" t="s">
        <v>58</v>
      </c>
      <c r="E109" s="1" t="s">
        <v>47</v>
      </c>
      <c r="F109" s="1">
        <v>200</v>
      </c>
      <c r="G109" s="3">
        <v>0</v>
      </c>
      <c r="H109" s="3">
        <v>0</v>
      </c>
      <c r="I109" s="3">
        <v>14</v>
      </c>
      <c r="J109" s="3">
        <v>56</v>
      </c>
      <c r="K109" s="67">
        <v>1204</v>
      </c>
      <c r="L109" s="20"/>
    </row>
    <row r="110" spans="1:12" ht="16.2" thickBot="1" x14ac:dyDescent="0.35">
      <c r="A110" s="33"/>
      <c r="B110" s="10"/>
      <c r="C110" s="11"/>
      <c r="D110" s="66" t="s">
        <v>23</v>
      </c>
      <c r="E110" s="2" t="s">
        <v>35</v>
      </c>
      <c r="F110" s="99">
        <v>40</v>
      </c>
      <c r="G110" s="99">
        <v>3</v>
      </c>
      <c r="H110" s="99">
        <v>1.2</v>
      </c>
      <c r="I110" s="99">
        <v>20</v>
      </c>
      <c r="J110" s="99">
        <v>91</v>
      </c>
      <c r="K110" s="67"/>
      <c r="L110" s="8"/>
    </row>
    <row r="111" spans="1:12" ht="16.2" thickBot="1" x14ac:dyDescent="0.35">
      <c r="A111" s="33"/>
      <c r="B111" s="10"/>
      <c r="C111" s="11"/>
      <c r="D111" s="66" t="s">
        <v>23</v>
      </c>
      <c r="E111" s="2" t="s">
        <v>34</v>
      </c>
      <c r="F111" s="99">
        <v>45</v>
      </c>
      <c r="G111" s="99">
        <v>3.37</v>
      </c>
      <c r="H111" s="99">
        <v>1.35</v>
      </c>
      <c r="I111" s="99">
        <v>22.5</v>
      </c>
      <c r="J111" s="99">
        <v>117</v>
      </c>
      <c r="K111" s="66"/>
      <c r="L111" s="17"/>
    </row>
    <row r="112" spans="1:12" ht="14.4" x14ac:dyDescent="0.3">
      <c r="A112" s="33"/>
      <c r="B112" s="10"/>
      <c r="C112" s="11"/>
      <c r="D112" s="108"/>
      <c r="E112" s="140"/>
      <c r="F112" s="141"/>
      <c r="G112" s="141"/>
      <c r="H112" s="141"/>
      <c r="I112" s="141"/>
      <c r="J112" s="141"/>
      <c r="K112" s="133"/>
      <c r="L112" s="8"/>
    </row>
    <row r="113" spans="1:12" ht="14.4" x14ac:dyDescent="0.3">
      <c r="A113" s="33"/>
      <c r="B113" s="10"/>
      <c r="C113" s="11"/>
      <c r="D113" s="108"/>
      <c r="E113" s="140"/>
      <c r="F113" s="141"/>
      <c r="G113" s="141"/>
      <c r="H113" s="141"/>
      <c r="I113" s="141"/>
      <c r="J113" s="141"/>
      <c r="K113" s="133"/>
      <c r="L113" s="8"/>
    </row>
    <row r="114" spans="1:12" ht="14.4" x14ac:dyDescent="0.3">
      <c r="A114" s="33"/>
      <c r="B114" s="10"/>
      <c r="C114" s="11"/>
      <c r="D114" s="29"/>
      <c r="E114" s="46"/>
      <c r="F114" s="20"/>
      <c r="G114" s="20"/>
      <c r="H114" s="20"/>
      <c r="I114" s="20"/>
      <c r="J114" s="20"/>
      <c r="K114" s="38"/>
      <c r="L114" s="20"/>
    </row>
    <row r="115" spans="1:12" s="52" customFormat="1" ht="16.2" thickBot="1" x14ac:dyDescent="0.35">
      <c r="A115" s="113"/>
      <c r="B115" s="114"/>
      <c r="C115" s="115"/>
      <c r="D115" s="75" t="s">
        <v>27</v>
      </c>
      <c r="E115" s="76"/>
      <c r="F115" s="77"/>
      <c r="G115" s="85">
        <f>SUM(G106:G113)</f>
        <v>29.090000000000003</v>
      </c>
      <c r="H115" s="85">
        <f t="shared" ref="H115:J115" si="15">SUM(H106:H113)</f>
        <v>26.55</v>
      </c>
      <c r="I115" s="85">
        <f t="shared" si="15"/>
        <v>121.32</v>
      </c>
      <c r="J115" s="85">
        <f t="shared" si="15"/>
        <v>743.7</v>
      </c>
      <c r="K115" s="116"/>
      <c r="L115" s="137" t="s">
        <v>65</v>
      </c>
    </row>
    <row r="116" spans="1:12" s="52" customFormat="1" ht="16.2" thickBot="1" x14ac:dyDescent="0.35">
      <c r="A116" s="117">
        <f>A98</f>
        <v>2</v>
      </c>
      <c r="B116" s="117">
        <v>2</v>
      </c>
      <c r="C116" s="172" t="s">
        <v>4</v>
      </c>
      <c r="D116" s="173"/>
      <c r="E116" s="90"/>
      <c r="F116" s="144"/>
      <c r="G116" s="142">
        <f>SUM(G105,G115)</f>
        <v>60.59</v>
      </c>
      <c r="H116" s="142">
        <f t="shared" ref="H116:J116" si="16">SUM(H105,H115)</f>
        <v>36.049999999999997</v>
      </c>
      <c r="I116" s="142">
        <f t="shared" si="16"/>
        <v>197.37</v>
      </c>
      <c r="J116" s="142">
        <f t="shared" si="16"/>
        <v>1166.73</v>
      </c>
      <c r="K116" s="66"/>
      <c r="L116" s="86">
        <v>160</v>
      </c>
    </row>
    <row r="117" spans="1:12" ht="15.6" x14ac:dyDescent="0.3">
      <c r="A117" s="63">
        <v>2</v>
      </c>
      <c r="B117" s="64">
        <v>3</v>
      </c>
      <c r="C117" s="65" t="s">
        <v>20</v>
      </c>
      <c r="D117" s="135" t="s">
        <v>41</v>
      </c>
      <c r="E117" s="1" t="s">
        <v>42</v>
      </c>
      <c r="F117" s="2">
        <v>90</v>
      </c>
      <c r="G117" s="2">
        <v>11.2</v>
      </c>
      <c r="H117" s="2">
        <v>10.1</v>
      </c>
      <c r="I117" s="2">
        <v>13.2</v>
      </c>
      <c r="J117" s="2">
        <v>213.7</v>
      </c>
      <c r="K117" s="67"/>
      <c r="L117" s="17"/>
    </row>
    <row r="118" spans="1:12" ht="15.6" x14ac:dyDescent="0.3">
      <c r="A118" s="9"/>
      <c r="B118" s="10"/>
      <c r="C118" s="11"/>
      <c r="D118" s="83" t="s">
        <v>26</v>
      </c>
      <c r="E118" s="1" t="s">
        <v>37</v>
      </c>
      <c r="F118" s="102">
        <v>150</v>
      </c>
      <c r="G118" s="4">
        <v>0.45</v>
      </c>
      <c r="H118" s="4">
        <v>5.0999999999999996</v>
      </c>
      <c r="I118" s="4">
        <v>21.9</v>
      </c>
      <c r="J118" s="4">
        <v>151.5</v>
      </c>
      <c r="K118" s="143">
        <v>931</v>
      </c>
      <c r="L118" s="8"/>
    </row>
    <row r="119" spans="1:12" ht="16.2" thickBot="1" x14ac:dyDescent="0.35">
      <c r="A119" s="9"/>
      <c r="B119" s="10"/>
      <c r="C119" s="11"/>
      <c r="D119" s="66" t="s">
        <v>58</v>
      </c>
      <c r="E119" s="2" t="s">
        <v>47</v>
      </c>
      <c r="F119" s="1">
        <v>200</v>
      </c>
      <c r="G119" s="3">
        <v>0</v>
      </c>
      <c r="H119" s="3">
        <v>0</v>
      </c>
      <c r="I119" s="3">
        <v>14</v>
      </c>
      <c r="J119" s="3">
        <v>56</v>
      </c>
      <c r="K119" s="81">
        <v>1204</v>
      </c>
      <c r="L119" s="17"/>
    </row>
    <row r="120" spans="1:12" s="52" customFormat="1" ht="15.6" x14ac:dyDescent="0.3">
      <c r="A120" s="69"/>
      <c r="B120" s="70"/>
      <c r="C120" s="71"/>
      <c r="D120" s="73" t="s">
        <v>23</v>
      </c>
      <c r="E120" s="146" t="s">
        <v>76</v>
      </c>
      <c r="F120" s="1" t="s">
        <v>93</v>
      </c>
      <c r="G120" s="3">
        <v>3</v>
      </c>
      <c r="H120" s="3">
        <v>1.2</v>
      </c>
      <c r="I120" s="3">
        <v>20</v>
      </c>
      <c r="J120" s="3">
        <v>156</v>
      </c>
      <c r="K120" s="81"/>
      <c r="L120" s="74"/>
    </row>
    <row r="121" spans="1:12" s="52" customFormat="1" ht="15.6" x14ac:dyDescent="0.3">
      <c r="A121" s="69"/>
      <c r="B121" s="70"/>
      <c r="C121" s="71"/>
      <c r="D121" s="29"/>
      <c r="E121" s="170"/>
      <c r="F121" s="171"/>
      <c r="G121" s="16"/>
      <c r="H121" s="16"/>
      <c r="I121" s="16"/>
      <c r="J121" s="16"/>
      <c r="K121" s="18"/>
      <c r="L121" s="74"/>
    </row>
    <row r="122" spans="1:12" ht="15.6" x14ac:dyDescent="0.3">
      <c r="A122" s="9"/>
      <c r="B122" s="10"/>
      <c r="C122" s="11"/>
      <c r="D122" s="29"/>
      <c r="E122" s="170"/>
      <c r="F122" s="171"/>
      <c r="G122" s="16"/>
      <c r="H122" s="16"/>
      <c r="I122" s="16"/>
      <c r="J122" s="16"/>
      <c r="K122" s="18"/>
      <c r="L122" s="20"/>
    </row>
    <row r="123" spans="1:12" s="52" customFormat="1" ht="16.2" thickBot="1" x14ac:dyDescent="0.35">
      <c r="A123" s="120"/>
      <c r="B123" s="114"/>
      <c r="C123" s="115"/>
      <c r="D123" s="75" t="s">
        <v>27</v>
      </c>
      <c r="E123" s="76"/>
      <c r="F123" s="77"/>
      <c r="G123" s="78">
        <f>SUM(G117:G122)</f>
        <v>14.649999999999999</v>
      </c>
      <c r="H123" s="78">
        <f t="shared" ref="H123:J123" si="17">SUM(H117:H122)</f>
        <v>16.399999999999999</v>
      </c>
      <c r="I123" s="78">
        <f t="shared" si="17"/>
        <v>69.099999999999994</v>
      </c>
      <c r="J123" s="78">
        <f t="shared" si="17"/>
        <v>577.20000000000005</v>
      </c>
      <c r="K123" s="79"/>
      <c r="L123" s="77">
        <v>80</v>
      </c>
    </row>
    <row r="124" spans="1:12" ht="16.2" thickBot="1" x14ac:dyDescent="0.35">
      <c r="A124" s="121">
        <f>A117</f>
        <v>2</v>
      </c>
      <c r="B124" s="107">
        <f>B117</f>
        <v>3</v>
      </c>
      <c r="C124" s="84" t="s">
        <v>25</v>
      </c>
      <c r="D124" s="72" t="s">
        <v>56</v>
      </c>
      <c r="E124" s="126" t="s">
        <v>78</v>
      </c>
      <c r="F124" s="99">
        <v>200</v>
      </c>
      <c r="G124" s="99">
        <v>2.9</v>
      </c>
      <c r="H124" s="99">
        <v>5.8</v>
      </c>
      <c r="I124" s="99">
        <v>15.8</v>
      </c>
      <c r="J124" s="99">
        <v>98</v>
      </c>
      <c r="K124" s="139">
        <v>306</v>
      </c>
      <c r="L124" s="20"/>
    </row>
    <row r="125" spans="1:12" s="52" customFormat="1" ht="16.2" thickBot="1" x14ac:dyDescent="0.35">
      <c r="A125" s="69"/>
      <c r="B125" s="70"/>
      <c r="C125" s="71"/>
      <c r="D125" s="72" t="s">
        <v>41</v>
      </c>
      <c r="E125" s="126" t="s">
        <v>94</v>
      </c>
      <c r="F125" s="99">
        <v>90</v>
      </c>
      <c r="G125" s="99">
        <v>15</v>
      </c>
      <c r="H125" s="99">
        <v>14.1</v>
      </c>
      <c r="I125" s="99">
        <v>5.3</v>
      </c>
      <c r="J125" s="99">
        <v>173.2</v>
      </c>
      <c r="K125" s="67"/>
      <c r="L125" s="74"/>
    </row>
    <row r="126" spans="1:12" s="52" customFormat="1" ht="16.2" thickBot="1" x14ac:dyDescent="0.35">
      <c r="A126" s="69"/>
      <c r="B126" s="70"/>
      <c r="C126" s="71"/>
      <c r="D126" s="83" t="s">
        <v>26</v>
      </c>
      <c r="E126" s="126" t="s">
        <v>46</v>
      </c>
      <c r="F126" s="99">
        <v>150</v>
      </c>
      <c r="G126" s="99">
        <v>5.4</v>
      </c>
      <c r="H126" s="99">
        <v>0.6</v>
      </c>
      <c r="I126" s="99">
        <v>30</v>
      </c>
      <c r="J126" s="99">
        <v>147</v>
      </c>
      <c r="K126" s="139">
        <v>940</v>
      </c>
      <c r="L126" s="74"/>
    </row>
    <row r="127" spans="1:12" s="52" customFormat="1" ht="16.2" thickBot="1" x14ac:dyDescent="0.35">
      <c r="A127" s="69"/>
      <c r="B127" s="70"/>
      <c r="C127" s="71"/>
      <c r="D127" s="66" t="s">
        <v>58</v>
      </c>
      <c r="E127" s="126" t="s">
        <v>59</v>
      </c>
      <c r="F127" s="99">
        <v>200</v>
      </c>
      <c r="G127" s="99">
        <v>0.2</v>
      </c>
      <c r="H127" s="99">
        <v>0.2</v>
      </c>
      <c r="I127" s="99">
        <v>27.2</v>
      </c>
      <c r="J127" s="99">
        <v>110</v>
      </c>
      <c r="K127" s="145">
        <v>1115</v>
      </c>
      <c r="L127" s="74"/>
    </row>
    <row r="128" spans="1:12" s="52" customFormat="1" ht="16.2" thickBot="1" x14ac:dyDescent="0.35">
      <c r="A128" s="69"/>
      <c r="B128" s="70"/>
      <c r="C128" s="71"/>
      <c r="D128" s="73" t="s">
        <v>23</v>
      </c>
      <c r="E128" s="146" t="s">
        <v>34</v>
      </c>
      <c r="F128" s="99">
        <v>45</v>
      </c>
      <c r="G128" s="99">
        <v>3.37</v>
      </c>
      <c r="H128" s="99">
        <v>1.35</v>
      </c>
      <c r="I128" s="99">
        <v>22.5</v>
      </c>
      <c r="J128" s="99">
        <v>117</v>
      </c>
      <c r="K128" s="145"/>
      <c r="L128" s="74"/>
    </row>
    <row r="129" spans="1:12" s="52" customFormat="1" ht="16.2" thickBot="1" x14ac:dyDescent="0.35">
      <c r="A129" s="69"/>
      <c r="B129" s="70"/>
      <c r="C129" s="71"/>
      <c r="D129" s="73" t="s">
        <v>23</v>
      </c>
      <c r="E129" s="146" t="s">
        <v>35</v>
      </c>
      <c r="F129" s="99">
        <v>40</v>
      </c>
      <c r="G129" s="99">
        <v>3</v>
      </c>
      <c r="H129" s="99">
        <v>1.2</v>
      </c>
      <c r="I129" s="99">
        <v>20</v>
      </c>
      <c r="J129" s="99">
        <v>91</v>
      </c>
      <c r="K129" s="145"/>
      <c r="L129" s="74"/>
    </row>
    <row r="130" spans="1:12" s="52" customFormat="1" ht="14.4" x14ac:dyDescent="0.3">
      <c r="A130" s="69"/>
      <c r="B130" s="70"/>
      <c r="C130" s="71"/>
      <c r="D130" s="147"/>
      <c r="E130" s="148"/>
      <c r="F130" s="149"/>
      <c r="G130" s="150"/>
      <c r="H130" s="150"/>
      <c r="I130" s="150"/>
      <c r="J130" s="150"/>
      <c r="K130" s="151"/>
      <c r="L130" s="125"/>
    </row>
    <row r="131" spans="1:12" ht="14.4" x14ac:dyDescent="0.3">
      <c r="A131" s="9"/>
      <c r="B131" s="10"/>
      <c r="C131" s="11"/>
      <c r="D131" s="29"/>
      <c r="E131" s="148"/>
      <c r="F131" s="149"/>
      <c r="G131" s="150"/>
      <c r="H131" s="150"/>
      <c r="I131" s="150"/>
      <c r="J131" s="150"/>
      <c r="K131" s="18"/>
      <c r="L131" s="17"/>
    </row>
    <row r="132" spans="1:12" s="52" customFormat="1" ht="16.2" thickBot="1" x14ac:dyDescent="0.35">
      <c r="A132" s="120"/>
      <c r="B132" s="114"/>
      <c r="C132" s="115"/>
      <c r="D132" s="75" t="s">
        <v>27</v>
      </c>
      <c r="E132" s="76"/>
      <c r="F132" s="77"/>
      <c r="G132" s="85">
        <f>SUM(G124:G131)</f>
        <v>29.869999999999997</v>
      </c>
      <c r="H132" s="85">
        <f t="shared" ref="H132:J132" si="18">SUM(H124:H131)</f>
        <v>23.25</v>
      </c>
      <c r="I132" s="85">
        <f t="shared" si="18"/>
        <v>120.8</v>
      </c>
      <c r="J132" s="85">
        <f t="shared" si="18"/>
        <v>736.2</v>
      </c>
      <c r="K132" s="79"/>
      <c r="L132" s="77">
        <v>80</v>
      </c>
    </row>
    <row r="133" spans="1:12" s="52" customFormat="1" ht="15" thickBot="1" x14ac:dyDescent="0.3">
      <c r="A133" s="87">
        <f>A117</f>
        <v>2</v>
      </c>
      <c r="B133" s="88">
        <v>3</v>
      </c>
      <c r="C133" s="172" t="s">
        <v>4</v>
      </c>
      <c r="D133" s="173"/>
      <c r="E133" s="89"/>
      <c r="F133" s="118"/>
      <c r="G133" s="119">
        <f>SUM(G123,G132)</f>
        <v>44.519999999999996</v>
      </c>
      <c r="H133" s="119">
        <f t="shared" ref="H133:J133" si="19">SUM(H123,H132)</f>
        <v>39.65</v>
      </c>
      <c r="I133" s="119">
        <f t="shared" si="19"/>
        <v>189.89999999999998</v>
      </c>
      <c r="J133" s="119">
        <f t="shared" si="19"/>
        <v>1313.4</v>
      </c>
      <c r="K133" s="119"/>
      <c r="L133" s="86">
        <v>160</v>
      </c>
    </row>
    <row r="134" spans="1:12" ht="15.6" x14ac:dyDescent="0.3">
      <c r="A134" s="63">
        <v>2</v>
      </c>
      <c r="B134" s="64">
        <v>4</v>
      </c>
      <c r="C134" s="65" t="s">
        <v>20</v>
      </c>
      <c r="D134" s="135" t="s">
        <v>41</v>
      </c>
      <c r="E134" s="90" t="s">
        <v>43</v>
      </c>
      <c r="F134" s="2">
        <v>90</v>
      </c>
      <c r="G134" s="2">
        <v>11.3</v>
      </c>
      <c r="H134" s="2">
        <v>5.6</v>
      </c>
      <c r="I134" s="2">
        <v>13.3</v>
      </c>
      <c r="J134" s="2">
        <v>147.5</v>
      </c>
      <c r="K134" s="67"/>
      <c r="L134" s="17"/>
    </row>
    <row r="135" spans="1:12" s="52" customFormat="1" ht="16.2" thickBot="1" x14ac:dyDescent="0.35">
      <c r="A135" s="69"/>
      <c r="B135" s="70"/>
      <c r="C135" s="71"/>
      <c r="D135" s="83" t="s">
        <v>26</v>
      </c>
      <c r="E135" s="91" t="s">
        <v>38</v>
      </c>
      <c r="F135" s="91">
        <v>180</v>
      </c>
      <c r="G135" s="91">
        <v>4.32</v>
      </c>
      <c r="H135" s="91">
        <v>6.24</v>
      </c>
      <c r="I135" s="91">
        <v>45.12</v>
      </c>
      <c r="J135" s="91">
        <v>214</v>
      </c>
      <c r="K135" s="67">
        <v>934</v>
      </c>
      <c r="L135" s="152"/>
    </row>
    <row r="136" spans="1:12" s="52" customFormat="1" ht="16.2" thickBot="1" x14ac:dyDescent="0.35">
      <c r="A136" s="69"/>
      <c r="B136" s="70"/>
      <c r="C136" s="71"/>
      <c r="D136" s="73" t="s">
        <v>23</v>
      </c>
      <c r="E136" s="1" t="s">
        <v>76</v>
      </c>
      <c r="F136" s="1" t="s">
        <v>93</v>
      </c>
      <c r="G136" s="3">
        <v>3</v>
      </c>
      <c r="H136" s="3">
        <v>1.2</v>
      </c>
      <c r="I136" s="3">
        <v>20</v>
      </c>
      <c r="J136" s="3">
        <v>156</v>
      </c>
      <c r="K136" s="67"/>
      <c r="L136" s="74"/>
    </row>
    <row r="137" spans="1:12" ht="16.2" thickBot="1" x14ac:dyDescent="0.35">
      <c r="A137" s="69"/>
      <c r="B137" s="70"/>
      <c r="C137" s="71"/>
      <c r="D137" s="73" t="s">
        <v>58</v>
      </c>
      <c r="E137" s="93" t="s">
        <v>48</v>
      </c>
      <c r="F137" s="4">
        <v>200</v>
      </c>
      <c r="G137" s="4">
        <v>0</v>
      </c>
      <c r="H137" s="4">
        <v>0</v>
      </c>
      <c r="I137" s="4">
        <v>14</v>
      </c>
      <c r="J137" s="4">
        <v>56</v>
      </c>
      <c r="K137" s="67">
        <v>1204</v>
      </c>
      <c r="L137" s="17"/>
    </row>
    <row r="138" spans="1:12" ht="15.6" x14ac:dyDescent="0.3">
      <c r="A138" s="69"/>
      <c r="B138" s="70"/>
      <c r="C138" s="71"/>
      <c r="D138" s="73"/>
      <c r="E138" s="93"/>
      <c r="F138" s="4"/>
      <c r="G138" s="4"/>
      <c r="H138" s="4"/>
      <c r="I138" s="4"/>
      <c r="J138" s="4"/>
      <c r="K138" s="67"/>
      <c r="L138" s="17"/>
    </row>
    <row r="139" spans="1:12" s="52" customFormat="1" ht="15.75" customHeight="1" thickBot="1" x14ac:dyDescent="0.35">
      <c r="A139" s="120"/>
      <c r="B139" s="114"/>
      <c r="C139" s="115"/>
      <c r="D139" s="75" t="s">
        <v>27</v>
      </c>
      <c r="E139" s="76"/>
      <c r="F139" s="77"/>
      <c r="G139" s="153">
        <f>SUM(G134:G138)</f>
        <v>18.62</v>
      </c>
      <c r="H139" s="153">
        <f t="shared" ref="H139:J139" si="20">SUM(H134:H138)</f>
        <v>13.04</v>
      </c>
      <c r="I139" s="153">
        <f t="shared" si="20"/>
        <v>92.42</v>
      </c>
      <c r="J139" s="153">
        <f t="shared" si="20"/>
        <v>573.5</v>
      </c>
      <c r="K139" s="79"/>
      <c r="L139" s="77">
        <v>80</v>
      </c>
    </row>
    <row r="140" spans="1:12" ht="16.2" thickBot="1" x14ac:dyDescent="0.35">
      <c r="A140" s="121">
        <f>A134</f>
        <v>2</v>
      </c>
      <c r="B140" s="107">
        <f>B134</f>
        <v>4</v>
      </c>
      <c r="C140" s="84" t="s">
        <v>25</v>
      </c>
      <c r="D140" s="72" t="s">
        <v>56</v>
      </c>
      <c r="E140" s="126" t="s">
        <v>60</v>
      </c>
      <c r="F140" s="99">
        <v>200</v>
      </c>
      <c r="G140" s="99">
        <v>2</v>
      </c>
      <c r="H140" s="99">
        <v>5.24</v>
      </c>
      <c r="I140" s="99">
        <v>10.88</v>
      </c>
      <c r="J140" s="99">
        <v>72</v>
      </c>
      <c r="K140" s="139">
        <v>262</v>
      </c>
      <c r="L140" s="20"/>
    </row>
    <row r="141" spans="1:12" s="52" customFormat="1" ht="16.2" thickBot="1" x14ac:dyDescent="0.35">
      <c r="A141" s="69"/>
      <c r="B141" s="70"/>
      <c r="C141" s="71"/>
      <c r="D141" s="72" t="s">
        <v>41</v>
      </c>
      <c r="E141" s="126" t="s">
        <v>95</v>
      </c>
      <c r="F141" s="99">
        <v>90</v>
      </c>
      <c r="G141" s="99">
        <v>13.7</v>
      </c>
      <c r="H141" s="99">
        <v>12.26</v>
      </c>
      <c r="I141" s="99">
        <v>12.15</v>
      </c>
      <c r="J141" s="99">
        <v>140.4</v>
      </c>
      <c r="K141" s="67"/>
      <c r="L141" s="74"/>
    </row>
    <row r="142" spans="1:12" s="52" customFormat="1" ht="16.2" thickBot="1" x14ac:dyDescent="0.35">
      <c r="A142" s="69"/>
      <c r="B142" s="70"/>
      <c r="C142" s="71"/>
      <c r="D142" s="83" t="s">
        <v>26</v>
      </c>
      <c r="E142" s="126" t="s">
        <v>44</v>
      </c>
      <c r="F142" s="99">
        <v>150</v>
      </c>
      <c r="G142" s="99">
        <v>3.2</v>
      </c>
      <c r="H142" s="99">
        <v>1.2</v>
      </c>
      <c r="I142" s="99">
        <v>22.1</v>
      </c>
      <c r="J142" s="99">
        <v>112</v>
      </c>
      <c r="K142" s="81"/>
      <c r="L142" s="152"/>
    </row>
    <row r="143" spans="1:12" s="52" customFormat="1" ht="15.6" x14ac:dyDescent="0.3">
      <c r="A143" s="69"/>
      <c r="B143" s="70"/>
      <c r="C143" s="71"/>
      <c r="D143" s="73" t="s">
        <v>58</v>
      </c>
      <c r="E143" s="1" t="s">
        <v>47</v>
      </c>
      <c r="F143" s="1">
        <v>200</v>
      </c>
      <c r="G143" s="3">
        <v>0</v>
      </c>
      <c r="H143" s="3">
        <v>0</v>
      </c>
      <c r="I143" s="3">
        <v>14</v>
      </c>
      <c r="J143" s="3">
        <v>56</v>
      </c>
      <c r="K143" s="67">
        <v>1204</v>
      </c>
      <c r="L143" s="112"/>
    </row>
    <row r="144" spans="1:12" s="52" customFormat="1" ht="16.2" thickBot="1" x14ac:dyDescent="0.35">
      <c r="A144" s="69"/>
      <c r="B144" s="70"/>
      <c r="C144" s="71"/>
      <c r="D144" s="66" t="s">
        <v>23</v>
      </c>
      <c r="E144" s="2" t="s">
        <v>35</v>
      </c>
      <c r="F144" s="99">
        <v>45</v>
      </c>
      <c r="G144" s="99">
        <v>3.37</v>
      </c>
      <c r="H144" s="99">
        <v>1.35</v>
      </c>
      <c r="I144" s="99">
        <v>22.5</v>
      </c>
      <c r="J144" s="99">
        <v>91</v>
      </c>
      <c r="K144" s="67"/>
      <c r="L144" s="74"/>
    </row>
    <row r="145" spans="1:12" s="52" customFormat="1" ht="16.2" thickBot="1" x14ac:dyDescent="0.35">
      <c r="A145" s="69"/>
      <c r="B145" s="70"/>
      <c r="C145" s="71"/>
      <c r="D145" s="66" t="s">
        <v>23</v>
      </c>
      <c r="E145" s="2" t="s">
        <v>34</v>
      </c>
      <c r="F145" s="99">
        <v>40</v>
      </c>
      <c r="G145" s="99">
        <v>3</v>
      </c>
      <c r="H145" s="99">
        <v>1.2</v>
      </c>
      <c r="I145" s="99">
        <v>20</v>
      </c>
      <c r="J145" s="99">
        <v>117</v>
      </c>
      <c r="K145" s="66"/>
      <c r="L145" s="74"/>
    </row>
    <row r="146" spans="1:12" ht="14.4" x14ac:dyDescent="0.3">
      <c r="A146" s="9"/>
      <c r="B146" s="10"/>
      <c r="C146" s="11"/>
      <c r="D146" s="29"/>
      <c r="E146" s="47"/>
      <c r="F146" s="48"/>
      <c r="G146" s="48"/>
      <c r="H146" s="48"/>
      <c r="I146" s="48"/>
      <c r="J146" s="48"/>
      <c r="K146" s="38"/>
      <c r="L146" s="17"/>
    </row>
    <row r="147" spans="1:12" s="52" customFormat="1" ht="16.2" thickBot="1" x14ac:dyDescent="0.35">
      <c r="A147" s="120"/>
      <c r="B147" s="114"/>
      <c r="C147" s="115"/>
      <c r="D147" s="75" t="s">
        <v>27</v>
      </c>
      <c r="E147" s="76"/>
      <c r="F147" s="77"/>
      <c r="G147" s="154">
        <f>SUM(G140:G145)</f>
        <v>25.27</v>
      </c>
      <c r="H147" s="154">
        <f t="shared" ref="H147:J147" si="21">SUM(H140:H145)</f>
        <v>21.25</v>
      </c>
      <c r="I147" s="154">
        <f t="shared" si="21"/>
        <v>101.63</v>
      </c>
      <c r="J147" s="154">
        <f t="shared" si="21"/>
        <v>588.4</v>
      </c>
      <c r="K147" s="116"/>
      <c r="L147" s="77">
        <v>80</v>
      </c>
    </row>
    <row r="148" spans="1:12" s="52" customFormat="1" ht="15" thickBot="1" x14ac:dyDescent="0.3">
      <c r="A148" s="87">
        <f>A134</f>
        <v>2</v>
      </c>
      <c r="B148" s="88">
        <v>4</v>
      </c>
      <c r="C148" s="172" t="s">
        <v>4</v>
      </c>
      <c r="D148" s="173"/>
      <c r="E148" s="89"/>
      <c r="F148" s="86"/>
      <c r="G148" s="86">
        <f>SUM(G139,G147)</f>
        <v>43.89</v>
      </c>
      <c r="H148" s="86">
        <f t="shared" ref="H148:J148" si="22">SUM(H139,H147)</f>
        <v>34.29</v>
      </c>
      <c r="I148" s="86">
        <f t="shared" si="22"/>
        <v>194.05</v>
      </c>
      <c r="J148" s="86">
        <f t="shared" si="22"/>
        <v>1161.9000000000001</v>
      </c>
      <c r="K148" s="86"/>
      <c r="L148" s="86">
        <v>160</v>
      </c>
    </row>
    <row r="149" spans="1:12" s="52" customFormat="1" ht="16.2" thickBot="1" x14ac:dyDescent="0.35">
      <c r="A149" s="63">
        <v>2</v>
      </c>
      <c r="B149" s="64">
        <v>5</v>
      </c>
      <c r="C149" s="65" t="s">
        <v>20</v>
      </c>
      <c r="D149" s="135" t="s">
        <v>41</v>
      </c>
      <c r="E149" s="155" t="s">
        <v>96</v>
      </c>
      <c r="F149" s="122">
        <v>90</v>
      </c>
      <c r="G149" s="122">
        <v>12.78</v>
      </c>
      <c r="H149" s="122">
        <v>10.23</v>
      </c>
      <c r="I149" s="122">
        <v>11.7</v>
      </c>
      <c r="J149" s="122">
        <v>235.1</v>
      </c>
      <c r="K149" s="67"/>
      <c r="L149" s="74"/>
    </row>
    <row r="150" spans="1:12" s="52" customFormat="1" ht="15.6" x14ac:dyDescent="0.3">
      <c r="A150" s="69"/>
      <c r="B150" s="70"/>
      <c r="C150" s="71"/>
      <c r="D150" s="83" t="s">
        <v>26</v>
      </c>
      <c r="E150" s="104" t="s">
        <v>44</v>
      </c>
      <c r="F150" s="104">
        <v>180</v>
      </c>
      <c r="G150" s="105">
        <v>6.48</v>
      </c>
      <c r="H150" s="105">
        <v>0.72</v>
      </c>
      <c r="I150" s="105">
        <v>36</v>
      </c>
      <c r="J150" s="105">
        <v>112</v>
      </c>
      <c r="K150" s="67"/>
      <c r="L150" s="152"/>
    </row>
    <row r="151" spans="1:12" s="52" customFormat="1" ht="15.6" x14ac:dyDescent="0.3">
      <c r="A151" s="69"/>
      <c r="B151" s="70"/>
      <c r="C151" s="71"/>
      <c r="D151" s="66" t="s">
        <v>22</v>
      </c>
      <c r="E151" s="93" t="s">
        <v>48</v>
      </c>
      <c r="F151" s="4">
        <v>200</v>
      </c>
      <c r="G151" s="4">
        <v>0</v>
      </c>
      <c r="H151" s="4">
        <v>0</v>
      </c>
      <c r="I151" s="4">
        <v>14</v>
      </c>
      <c r="J151" s="4">
        <v>56</v>
      </c>
      <c r="K151" s="67">
        <v>1204</v>
      </c>
      <c r="L151" s="74"/>
    </row>
    <row r="152" spans="1:12" s="52" customFormat="1" ht="15.6" x14ac:dyDescent="0.3">
      <c r="A152" s="69"/>
      <c r="B152" s="70"/>
      <c r="C152" s="71"/>
      <c r="D152" s="66" t="s">
        <v>23</v>
      </c>
      <c r="E152" s="2" t="s">
        <v>76</v>
      </c>
      <c r="F152" s="2" t="s">
        <v>93</v>
      </c>
      <c r="G152" s="3">
        <v>3</v>
      </c>
      <c r="H152" s="3">
        <v>1.2</v>
      </c>
      <c r="I152" s="3">
        <v>20</v>
      </c>
      <c r="J152" s="3">
        <v>156</v>
      </c>
      <c r="K152" s="67"/>
      <c r="L152" s="74"/>
    </row>
    <row r="153" spans="1:12" s="52" customFormat="1" ht="15.6" x14ac:dyDescent="0.3">
      <c r="A153" s="69"/>
      <c r="B153" s="70"/>
      <c r="C153" s="71"/>
      <c r="D153" s="66"/>
      <c r="E153" s="2"/>
      <c r="F153" s="2"/>
      <c r="G153" s="3"/>
      <c r="H153" s="3"/>
      <c r="I153" s="3"/>
      <c r="J153" s="3"/>
      <c r="K153" s="67"/>
      <c r="L153" s="74"/>
    </row>
    <row r="154" spans="1:12" s="52" customFormat="1" ht="15.6" x14ac:dyDescent="0.3">
      <c r="A154" s="69"/>
      <c r="B154" s="70"/>
      <c r="C154" s="71"/>
      <c r="D154" s="66"/>
      <c r="E154" s="2"/>
      <c r="F154" s="2"/>
      <c r="G154" s="3"/>
      <c r="H154" s="3"/>
      <c r="I154" s="3"/>
      <c r="J154" s="3"/>
      <c r="K154" s="67"/>
      <c r="L154" s="74"/>
    </row>
    <row r="155" spans="1:12" s="52" customFormat="1" ht="16.2" thickBot="1" x14ac:dyDescent="0.35">
      <c r="A155" s="120"/>
      <c r="B155" s="114"/>
      <c r="C155" s="115"/>
      <c r="D155" s="75" t="s">
        <v>27</v>
      </c>
      <c r="E155" s="76"/>
      <c r="F155" s="129"/>
      <c r="G155" s="156">
        <f>SUM(G149:G152)</f>
        <v>22.259999999999998</v>
      </c>
      <c r="H155" s="156">
        <f t="shared" ref="H155:J155" si="23">SUM(H149:H152)</f>
        <v>12.15</v>
      </c>
      <c r="I155" s="156">
        <f t="shared" si="23"/>
        <v>81.7</v>
      </c>
      <c r="J155" s="156">
        <f t="shared" si="23"/>
        <v>559.1</v>
      </c>
      <c r="K155" s="79"/>
      <c r="L155" s="77">
        <v>80</v>
      </c>
    </row>
    <row r="156" spans="1:12" ht="16.2" thickBot="1" x14ac:dyDescent="0.35">
      <c r="A156" s="121">
        <f>A149</f>
        <v>2</v>
      </c>
      <c r="B156" s="107">
        <v>5</v>
      </c>
      <c r="C156" s="84" t="s">
        <v>25</v>
      </c>
      <c r="D156" s="72" t="s">
        <v>56</v>
      </c>
      <c r="E156" s="126" t="s">
        <v>61</v>
      </c>
      <c r="F156" s="99">
        <v>200</v>
      </c>
      <c r="G156" s="99">
        <v>6.1</v>
      </c>
      <c r="H156" s="99">
        <v>5.8</v>
      </c>
      <c r="I156" s="99">
        <v>15.7</v>
      </c>
      <c r="J156" s="99">
        <v>97.3</v>
      </c>
      <c r="K156" s="139">
        <v>304</v>
      </c>
      <c r="L156" s="49"/>
    </row>
    <row r="157" spans="1:12" s="52" customFormat="1" ht="16.2" thickBot="1" x14ac:dyDescent="0.35">
      <c r="A157" s="69"/>
      <c r="B157" s="70"/>
      <c r="C157" s="71"/>
      <c r="D157" s="72" t="s">
        <v>41</v>
      </c>
      <c r="E157" s="126" t="s">
        <v>97</v>
      </c>
      <c r="F157" s="99">
        <v>90</v>
      </c>
      <c r="G157" s="99">
        <v>9.1999999999999993</v>
      </c>
      <c r="H157" s="99">
        <v>15.48</v>
      </c>
      <c r="I157" s="99">
        <v>2.72</v>
      </c>
      <c r="J157" s="99">
        <v>163.80000000000001</v>
      </c>
      <c r="K157" s="139"/>
      <c r="L157" s="74"/>
    </row>
    <row r="158" spans="1:12" s="52" customFormat="1" ht="16.2" thickBot="1" x14ac:dyDescent="0.35">
      <c r="A158" s="69"/>
      <c r="B158" s="70"/>
      <c r="C158" s="71"/>
      <c r="D158" s="83" t="s">
        <v>26</v>
      </c>
      <c r="E158" s="126" t="s">
        <v>37</v>
      </c>
      <c r="F158" s="99">
        <v>150</v>
      </c>
      <c r="G158" s="99">
        <v>0.45</v>
      </c>
      <c r="H158" s="99">
        <v>5.0999999999999996</v>
      </c>
      <c r="I158" s="99">
        <v>21.9</v>
      </c>
      <c r="J158" s="99">
        <v>151.5</v>
      </c>
      <c r="K158" s="139">
        <v>931</v>
      </c>
      <c r="L158" s="152"/>
    </row>
    <row r="159" spans="1:12" s="52" customFormat="1" ht="15.6" x14ac:dyDescent="0.3">
      <c r="A159" s="69"/>
      <c r="B159" s="70"/>
      <c r="C159" s="71"/>
      <c r="D159" s="73" t="s">
        <v>58</v>
      </c>
      <c r="E159" s="1" t="s">
        <v>47</v>
      </c>
      <c r="F159" s="1">
        <v>200</v>
      </c>
      <c r="G159" s="3">
        <v>0</v>
      </c>
      <c r="H159" s="3">
        <v>0</v>
      </c>
      <c r="I159" s="3">
        <v>14</v>
      </c>
      <c r="J159" s="3">
        <v>110</v>
      </c>
      <c r="K159" s="67">
        <v>1204</v>
      </c>
      <c r="L159" s="112"/>
    </row>
    <row r="160" spans="1:12" s="52" customFormat="1" ht="16.2" thickBot="1" x14ac:dyDescent="0.35">
      <c r="A160" s="69"/>
      <c r="B160" s="70"/>
      <c r="C160" s="71"/>
      <c r="D160" s="66" t="s">
        <v>23</v>
      </c>
      <c r="E160" s="2" t="s">
        <v>35</v>
      </c>
      <c r="F160" s="99">
        <v>40</v>
      </c>
      <c r="G160" s="99">
        <v>3</v>
      </c>
      <c r="H160" s="99">
        <v>1.2</v>
      </c>
      <c r="I160" s="99">
        <v>20</v>
      </c>
      <c r="J160" s="99">
        <v>91</v>
      </c>
      <c r="K160" s="67"/>
      <c r="L160" s="74"/>
    </row>
    <row r="161" spans="1:12" ht="16.2" thickBot="1" x14ac:dyDescent="0.35">
      <c r="A161" s="9"/>
      <c r="B161" s="10"/>
      <c r="C161" s="11"/>
      <c r="D161" s="66" t="s">
        <v>23</v>
      </c>
      <c r="E161" s="2" t="s">
        <v>34</v>
      </c>
      <c r="F161" s="99">
        <v>45</v>
      </c>
      <c r="G161" s="99">
        <v>3.37</v>
      </c>
      <c r="H161" s="99">
        <v>1.35</v>
      </c>
      <c r="I161" s="99">
        <v>22.5</v>
      </c>
      <c r="J161" s="99">
        <v>117</v>
      </c>
      <c r="K161" s="67"/>
      <c r="L161" s="17"/>
    </row>
    <row r="162" spans="1:12" ht="14.4" x14ac:dyDescent="0.3">
      <c r="A162" s="9"/>
      <c r="B162" s="10"/>
      <c r="C162" s="11"/>
      <c r="D162" s="29"/>
      <c r="E162" s="47"/>
      <c r="F162" s="48"/>
      <c r="G162" s="48"/>
      <c r="H162" s="48"/>
      <c r="I162" s="48"/>
      <c r="J162" s="48"/>
      <c r="K162" s="38"/>
      <c r="L162" s="17"/>
    </row>
    <row r="163" spans="1:12" s="52" customFormat="1" ht="16.2" thickBot="1" x14ac:dyDescent="0.35">
      <c r="A163" s="120"/>
      <c r="B163" s="114"/>
      <c r="C163" s="115"/>
      <c r="D163" s="75" t="s">
        <v>27</v>
      </c>
      <c r="E163" s="76"/>
      <c r="F163" s="77"/>
      <c r="G163" s="154">
        <f>SUM(G156:G162)</f>
        <v>22.12</v>
      </c>
      <c r="H163" s="154">
        <f t="shared" ref="H163:J163" si="24">SUM(H156:H162)</f>
        <v>28.930000000000003</v>
      </c>
      <c r="I163" s="154">
        <f t="shared" si="24"/>
        <v>96.82</v>
      </c>
      <c r="J163" s="154">
        <f t="shared" si="24"/>
        <v>730.6</v>
      </c>
      <c r="K163" s="116"/>
      <c r="L163" s="77">
        <v>80</v>
      </c>
    </row>
    <row r="164" spans="1:12" s="52" customFormat="1" ht="15" thickBot="1" x14ac:dyDescent="0.3">
      <c r="A164" s="87">
        <f>A149</f>
        <v>2</v>
      </c>
      <c r="B164" s="88">
        <v>5</v>
      </c>
      <c r="C164" s="172" t="s">
        <v>4</v>
      </c>
      <c r="D164" s="173"/>
      <c r="E164" s="89"/>
      <c r="F164" s="161"/>
      <c r="G164" s="161">
        <f>SUM(G155,G163)</f>
        <v>44.379999999999995</v>
      </c>
      <c r="H164" s="161">
        <f t="shared" ref="H164:J164" si="25">SUM(H155,H163)</f>
        <v>41.080000000000005</v>
      </c>
      <c r="I164" s="161">
        <f t="shared" si="25"/>
        <v>178.51999999999998</v>
      </c>
      <c r="J164" s="161">
        <f t="shared" si="25"/>
        <v>1289.7</v>
      </c>
      <c r="K164" s="157"/>
      <c r="L164" s="157">
        <v>160</v>
      </c>
    </row>
    <row r="165" spans="1:12" s="52" customFormat="1" ht="13.8" thickBot="1" x14ac:dyDescent="0.3">
      <c r="A165" s="87"/>
      <c r="B165" s="158"/>
      <c r="C165" s="174" t="s">
        <v>5</v>
      </c>
      <c r="D165" s="174"/>
      <c r="E165" s="174"/>
      <c r="F165" s="162"/>
      <c r="G165" s="162">
        <f>AVERAGE(G21,G36,G51,G65,G82,G97,G116,G133,G148,G164)</f>
        <v>52.044999999999995</v>
      </c>
      <c r="H165" s="162">
        <f t="shared" ref="H165:J165" si="26">AVERAGE(H21,H36,H51,H65,H82,H97,H116,H133,H148,H164)</f>
        <v>44.658000000000001</v>
      </c>
      <c r="I165" s="162">
        <f t="shared" si="26"/>
        <v>226.66199999999998</v>
      </c>
      <c r="J165" s="162">
        <f t="shared" si="26"/>
        <v>1181.7530000000002</v>
      </c>
      <c r="K165" s="159"/>
      <c r="L165" s="160"/>
    </row>
    <row r="174" spans="1:12" x14ac:dyDescent="0.25">
      <c r="I174" s="50"/>
    </row>
  </sheetData>
  <mergeCells count="14">
    <mergeCell ref="C164:D164"/>
    <mergeCell ref="C165:E165"/>
    <mergeCell ref="C1:E1"/>
    <mergeCell ref="H1:K1"/>
    <mergeCell ref="H2:K2"/>
    <mergeCell ref="C36:D36"/>
    <mergeCell ref="C51:D51"/>
    <mergeCell ref="C65:D65"/>
    <mergeCell ref="C21:D21"/>
    <mergeCell ref="C97:D97"/>
    <mergeCell ref="C116:D116"/>
    <mergeCell ref="C133:D133"/>
    <mergeCell ref="C148:D148"/>
    <mergeCell ref="C82:D8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2026-01-15T07:40:33Z</dcterms:modified>
</cp:coreProperties>
</file>